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3528" windowWidth="20232" windowHeight="6372" tabRatio="935"/>
  </bookViews>
  <sheets>
    <sheet name="0160" sheetId="1" r:id="rId1"/>
  </sheets>
  <calcPr calcId="125725"/>
</workbook>
</file>

<file path=xl/calcChain.xml><?xml version="1.0" encoding="utf-8"?>
<calcChain xmlns="http://schemas.openxmlformats.org/spreadsheetml/2006/main">
  <c r="E92" i="1"/>
  <c r="E93"/>
  <c r="E94"/>
  <c r="H89"/>
  <c r="H88"/>
  <c r="H87"/>
  <c r="H86"/>
  <c r="H84"/>
  <c r="E84"/>
  <c r="E86"/>
  <c r="E87"/>
  <c r="E89"/>
  <c r="E88"/>
  <c r="F73"/>
  <c r="G73"/>
  <c r="D73"/>
  <c r="C73"/>
  <c r="H94" l="1"/>
  <c r="H93"/>
  <c r="K93" s="1"/>
  <c r="H92"/>
  <c r="H91"/>
  <c r="E91"/>
  <c r="I93"/>
  <c r="I77"/>
  <c r="H79"/>
  <c r="H78"/>
  <c r="H77"/>
  <c r="H73" s="1"/>
  <c r="E79"/>
  <c r="E78"/>
  <c r="E77"/>
  <c r="F58"/>
  <c r="G61"/>
  <c r="D61"/>
  <c r="F59"/>
  <c r="C59"/>
  <c r="C58"/>
  <c r="J54"/>
  <c r="I54"/>
  <c r="H54"/>
  <c r="E54"/>
  <c r="J53"/>
  <c r="I53"/>
  <c r="H53"/>
  <c r="E53"/>
  <c r="I49"/>
  <c r="J49"/>
  <c r="K49" s="1"/>
  <c r="H49"/>
  <c r="E49"/>
  <c r="E34"/>
  <c r="E35"/>
  <c r="E36"/>
  <c r="E33"/>
  <c r="D31"/>
  <c r="C31"/>
  <c r="J20"/>
  <c r="I20"/>
  <c r="H20"/>
  <c r="E20"/>
  <c r="G16"/>
  <c r="G60" s="1"/>
  <c r="F16"/>
  <c r="F60" s="1"/>
  <c r="D16"/>
  <c r="C16"/>
  <c r="I16" s="1"/>
  <c r="J19"/>
  <c r="I19"/>
  <c r="H19"/>
  <c r="E19"/>
  <c r="H83"/>
  <c r="K83" s="1"/>
  <c r="E83"/>
  <c r="E55"/>
  <c r="H55"/>
  <c r="I55"/>
  <c r="J55"/>
  <c r="J21"/>
  <c r="I21"/>
  <c r="H21"/>
  <c r="E21"/>
  <c r="J16" l="1"/>
  <c r="K77"/>
  <c r="D60"/>
  <c r="J60" s="1"/>
  <c r="H60"/>
  <c r="C60"/>
  <c r="I60" s="1"/>
  <c r="E73"/>
  <c r="E60"/>
  <c r="K53"/>
  <c r="K54"/>
  <c r="E31"/>
  <c r="K19"/>
  <c r="K20"/>
  <c r="K55"/>
  <c r="K21"/>
  <c r="K60" l="1"/>
  <c r="I83"/>
  <c r="I86"/>
  <c r="I87"/>
  <c r="I91"/>
  <c r="I92"/>
  <c r="I73"/>
  <c r="K91" l="1"/>
  <c r="K92"/>
  <c r="K87"/>
  <c r="K86"/>
  <c r="K73"/>
  <c r="H48"/>
  <c r="E48"/>
  <c r="J48"/>
  <c r="I48"/>
  <c r="I58"/>
  <c r="J58"/>
  <c r="I59"/>
  <c r="J59"/>
  <c r="I61"/>
  <c r="J61"/>
  <c r="H58"/>
  <c r="H59"/>
  <c r="H61"/>
  <c r="H52"/>
  <c r="E58"/>
  <c r="E59"/>
  <c r="E61"/>
  <c r="E52"/>
  <c r="J52"/>
  <c r="I52"/>
  <c r="H16"/>
  <c r="E16"/>
  <c r="K52" l="1"/>
  <c r="K48"/>
  <c r="K61"/>
  <c r="K59"/>
  <c r="K58"/>
  <c r="K16"/>
</calcChain>
</file>

<file path=xl/sharedStrings.xml><?xml version="1.0" encoding="utf-8"?>
<sst xmlns="http://schemas.openxmlformats.org/spreadsheetml/2006/main" count="270" uniqueCount="168">
  <si>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</si>
  <si>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</si>
  <si>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</si>
  <si>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</si>
  <si>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</si>
  <si>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2"/>
        <rFont val="Times New Roman"/>
        <family val="1"/>
        <charset val="204"/>
      </rPr>
      <t>1</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</si>
  <si>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</si>
  <si>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</si>
  <si>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</si>
  <si>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</si>
  <si>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</si>
  <si>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</si>
  <si>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</si>
  <si>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</si>
  <si>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</si>
  <si>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</si>
  <si>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</si>
  <si>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</si>
  <si>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</si>
  <si>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</si>
  <si>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</si>
  <si>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</si>
  <si>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</si>
  <si>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</si>
  <si>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</si>
  <si>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</si>
  <si>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</si>
  <si>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Пояснення причин відхилень фактичних обсягів надходжень від планових</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</si>
  <si>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</si>
  <si>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</si>
  <si>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</si>
  <si>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</si>
  <si>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r>
      <rPr>
        <sz val="11"/>
        <rFont val="Times New Roman"/>
        <family val="1"/>
        <charset val="204"/>
      </rPr>
      <t>7</t>
    </r>
  </si>
  <si>
    <r>
      <rPr>
        <sz val="11"/>
        <rFont val="Times New Roman"/>
        <family val="1"/>
        <charset val="204"/>
      </rPr>
      <t>5</t>
    </r>
  </si>
  <si>
    <r>
      <rPr>
        <sz val="11"/>
        <rFont val="Times New Roman"/>
        <family val="1"/>
        <charset val="204"/>
      </rPr>
      <t>4</t>
    </r>
  </si>
  <si>
    <r>
      <rPr>
        <sz val="12"/>
        <rFont val="Times New Roman"/>
        <family val="1"/>
        <charset val="204"/>
      </rPr>
      <t>5.5 «Виконання інвестиційних (проектів) програм»:</t>
    </r>
  </si>
  <si>
    <r>
      <rPr>
        <sz val="11"/>
        <rFont val="Times New Roman"/>
        <family val="1"/>
        <charset val="204"/>
      </rPr>
      <t>Код</t>
    </r>
  </si>
  <si>
    <r>
      <rPr>
        <sz val="11"/>
        <rFont val="Times New Roman"/>
        <family val="1"/>
        <charset val="204"/>
      </rPr>
      <t>6=5-4</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</si>
  <si>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</si>
  <si>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</si>
  <si>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</si>
  <si>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</si>
  <si>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Надходження із аг. фонду бюджету до спецфонду (бюджету розвитку)</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</si>
  <si>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</si>
  <si>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</si>
  <si>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Пояснення щодо причин відхилення фактичних надходжень від планового показника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</si>
  <si>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</si>
  <si>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</si>
  <si>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</si>
  <si>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</si>
  <si>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</si>
  <si>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 (об’єкт)1</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</si>
  <si>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</si>
  <si>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</si>
  <si>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</si>
  <si>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</si>
  <si>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</si>
  <si>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</si>
  <si>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</si>
  <si>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</si>
  <si>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</si>
  <si>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</si>
  <si>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(КФКВК)1</t>
  </si>
  <si>
    <t>4.</t>
  </si>
  <si>
    <t>Мета бюджетної програми:</t>
  </si>
  <si>
    <t>5.</t>
  </si>
  <si>
    <t>Оцінка  ефективності бюджетної програми за критеріями:</t>
  </si>
  <si>
    <t>загальний фонд</t>
  </si>
  <si>
    <t>спеціальний фонд</t>
  </si>
  <si>
    <t>разом</t>
  </si>
  <si>
    <t>спеціальн ий фонд</t>
  </si>
  <si>
    <t>загальн ий фонд</t>
  </si>
  <si>
    <t>спеціаль ний фонд</t>
  </si>
  <si>
    <t>1</t>
  </si>
  <si>
    <t>2</t>
  </si>
  <si>
    <t>3</t>
  </si>
  <si>
    <t>4</t>
  </si>
  <si>
    <t>5</t>
  </si>
  <si>
    <t>6</t>
  </si>
  <si>
    <t>7</t>
  </si>
  <si>
    <t>8</t>
  </si>
  <si>
    <t>9</t>
  </si>
  <si>
    <t>План з урахуванням змін</t>
  </si>
  <si>
    <t>Виконано</t>
  </si>
  <si>
    <t>Відхилення</t>
  </si>
  <si>
    <t>5.2 «Виконання бюджетної програми за джерелами надходжень спеціального фонду»                     (тис .грн.)</t>
  </si>
  <si>
    <t>5.3. «Виконання результативних показників бюджетної програми за напрямками використання бюджетних коштів»     (тис.грн.)</t>
  </si>
  <si>
    <t>Кількість штатних одиниць</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</si>
  <si>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</si>
  <si>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</si>
  <si>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</si>
  <si>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</si>
  <si>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</si>
  <si>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</si>
  <si>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</si>
  <si>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</si>
  <si>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</si>
  <si>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</si>
  <si>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</si>
  <si>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</si>
  <si>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 xml:space="preserve">б.Узагальнений висновок щодо: </t>
  </si>
  <si>
    <t>Керівництво і управління у відповідній сфері</t>
  </si>
  <si>
    <t>Видатки (надані кредити)</t>
  </si>
  <si>
    <t>Управління культури і туризму Ніжинської міської ради</t>
  </si>
  <si>
    <t>Кількість отриманих листів, звернень, заяв, скарг</t>
  </si>
  <si>
    <t>Кількість виконаних  листів, звернень, заяв, скарг на одного працівника</t>
  </si>
  <si>
    <t>Кількість прийнятих  нормативно-правових актів</t>
  </si>
  <si>
    <t>Забезпечення виконання наданих законодавством повноважень</t>
  </si>
  <si>
    <r>
      <rPr>
        <b/>
        <sz val="11"/>
        <rFont val="Times New Roman"/>
        <family val="1"/>
        <charset val="204"/>
      </rPr>
      <t>актуальності бюджетної програми</t>
    </r>
    <r>
      <rPr>
        <i/>
        <sz val="11"/>
        <color rgb="FF0070C0"/>
        <rFont val="Times New Roman"/>
        <family val="1"/>
        <charset val="204"/>
      </rPr>
      <t xml:space="preserve"> - Програма розроблена для забезпечення виконання функцій місцевого самоврядування у сфері культури.</t>
    </r>
  </si>
  <si>
    <r>
      <rPr>
        <b/>
        <sz val="11"/>
        <rFont val="Times New Roman"/>
        <family val="1"/>
        <charset val="204"/>
      </rPr>
      <t>корисності бюджетної програми</t>
    </r>
    <r>
      <rPr>
        <sz val="11"/>
        <rFont val="Times New Roman"/>
        <family val="1"/>
        <charset val="204"/>
      </rPr>
      <t xml:space="preserve"> -</t>
    </r>
    <r>
      <rPr>
        <i/>
        <sz val="11"/>
        <color rgb="FF0070C0"/>
        <rFont val="Times New Roman"/>
        <family val="1"/>
        <charset val="204"/>
      </rPr>
      <t xml:space="preserve"> Координація і контроль діяльності установ культури, що підпорядковані місту, співпраці з іншими установами культури, які мають інше підпорядкування.</t>
    </r>
  </si>
  <si>
    <t>Пояснення щодо розбіжностей між фактичними та плановими результативними показниками</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</si>
  <si>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досягнення цих показників</t>
  </si>
  <si>
    <t>5.4 « Виконання показників бюджетної програми порівняно із показниками попереднього року»:    (тис. грн.)</t>
  </si>
  <si>
    <t>Пояснення щодо причин відхилення касових видатків від планового показника</t>
  </si>
  <si>
    <r>
      <rPr>
        <sz val="11"/>
        <color theme="1"/>
        <rFont val="Times New Roman"/>
        <family val="1"/>
        <charset val="204"/>
      </rPr>
      <t>№ з/п</t>
    </r>
  </si>
  <si>
    <r>
      <rPr>
        <sz val="11"/>
        <color theme="1"/>
        <rFont val="Times New Roman"/>
        <family val="1"/>
        <charset val="204"/>
      </rPr>
      <t>Показники</t>
    </r>
  </si>
  <si>
    <r>
      <rPr>
        <sz val="11"/>
        <color theme="1"/>
        <rFont val="Times New Roman"/>
        <family val="1"/>
        <charset val="204"/>
      </rPr>
      <t>Затверджено паспортом бюджетної програми на звітний період</t>
    </r>
  </si>
  <si>
    <r>
      <rPr>
        <sz val="11"/>
        <color theme="1"/>
        <rFont val="Times New Roman"/>
        <family val="1"/>
        <charset val="204"/>
      </rPr>
      <t>Виконано за звітний період (касові видатки/надані кредити)</t>
    </r>
  </si>
  <si>
    <r>
      <rPr>
        <sz val="11"/>
        <color theme="1"/>
        <rFont val="Times New Roman"/>
        <family val="1"/>
        <charset val="204"/>
      </rPr>
      <t>Відхилення</t>
    </r>
  </si>
  <si>
    <r>
      <rPr>
        <sz val="11"/>
        <color theme="1"/>
        <rFont val="Times New Roman"/>
        <family val="1"/>
        <charset val="204"/>
      </rPr>
      <t>разом</t>
    </r>
  </si>
  <si>
    <r>
      <rPr>
        <b/>
        <sz val="11"/>
        <color theme="1"/>
        <rFont val="Times New Roman"/>
        <family val="1"/>
        <charset val="204"/>
      </rPr>
      <t>1</t>
    </r>
  </si>
  <si>
    <r>
      <rPr>
        <b/>
        <sz val="11"/>
        <color theme="1"/>
        <rFont val="Times New Roman"/>
        <family val="1"/>
        <charset val="204"/>
      </rPr>
      <t>затрат</t>
    </r>
  </si>
  <si>
    <r>
      <rPr>
        <b/>
        <sz val="11"/>
        <color theme="1"/>
        <rFont val="Times New Roman"/>
        <family val="1"/>
        <charset val="204"/>
      </rPr>
      <t>2</t>
    </r>
  </si>
  <si>
    <r>
      <rPr>
        <b/>
        <sz val="11"/>
        <color theme="1"/>
        <rFont val="Times New Roman"/>
        <family val="1"/>
        <charset val="204"/>
      </rPr>
      <t>продукту</t>
    </r>
  </si>
  <si>
    <r>
      <rPr>
        <b/>
        <sz val="11"/>
        <color theme="1"/>
        <rFont val="Times New Roman"/>
        <family val="1"/>
        <charset val="204"/>
      </rPr>
      <t>Пояснення щодо розбіжностей між фактичними та плановими результативними показниками:</t>
    </r>
    <r>
      <rPr>
        <sz val="11"/>
        <color theme="1"/>
        <rFont val="Times New Roman"/>
        <family val="1"/>
        <charset val="204"/>
      </rPr>
      <t xml:space="preserve"> </t>
    </r>
    <r>
      <rPr>
        <i/>
        <sz val="11"/>
        <color theme="1"/>
        <rFont val="Times New Roman"/>
        <family val="1"/>
        <charset val="204"/>
      </rPr>
      <t xml:space="preserve">Фактично отриманих листів, звернень, скарг та підготовлених, прийнятих нормативно-правових актів більше ніж передбачалося на початку року. </t>
    </r>
  </si>
  <si>
    <r>
      <rPr>
        <b/>
        <sz val="11"/>
        <color theme="1"/>
        <rFont val="Times New Roman"/>
        <family val="1"/>
        <charset val="204"/>
      </rPr>
      <t>3</t>
    </r>
  </si>
  <si>
    <r>
      <rPr>
        <b/>
        <sz val="11"/>
        <color theme="1"/>
        <rFont val="Times New Roman"/>
        <family val="1"/>
        <charset val="204"/>
      </rPr>
      <t>ефективності</t>
    </r>
  </si>
  <si>
    <r>
      <rPr>
        <sz val="11"/>
        <color theme="1"/>
        <rFont val="Times New Roman"/>
        <family val="1"/>
        <charset val="204"/>
      </rPr>
      <t>Попередній рік</t>
    </r>
  </si>
  <si>
    <r>
      <rPr>
        <sz val="11"/>
        <color theme="1"/>
        <rFont val="Times New Roman"/>
        <family val="1"/>
        <charset val="204"/>
      </rPr>
      <t>Звітний рік</t>
    </r>
  </si>
  <si>
    <r>
      <rPr>
        <sz val="11"/>
        <color theme="1"/>
        <rFont val="Times New Roman"/>
        <family val="1"/>
        <charset val="204"/>
      </rPr>
      <t>Видатки (надані кредити)</t>
    </r>
  </si>
  <si>
    <r>
      <rPr>
        <sz val="11"/>
        <color theme="1"/>
        <rFont val="Times New Roman"/>
        <family val="1"/>
        <charset val="204"/>
      </rPr>
      <t>В т.ч.</t>
    </r>
  </si>
  <si>
    <r>
      <rPr>
        <b/>
        <sz val="11"/>
        <color theme="1"/>
        <rFont val="Times New Roman"/>
        <family val="1"/>
        <charset val="204"/>
      </rPr>
      <t>Напрям використання бюджетних коштів</t>
    </r>
  </si>
  <si>
    <t>5.1 «Виконання бюджетної програми за напрямами використання бюджетних коштів»:                                    (тис. грн.)</t>
  </si>
  <si>
    <t>0111</t>
  </si>
  <si>
    <r>
      <rPr>
        <sz val="12"/>
        <rFont val="Times New Roman"/>
        <family val="1"/>
        <charset val="204"/>
      </rPr>
      <t>2</t>
    </r>
    <r>
      <rPr>
        <sz val="12"/>
        <color theme="1"/>
        <rFont val="Calibri"/>
        <family val="2"/>
        <charset val="1"/>
        <scheme val="minor"/>
      </rPr>
      <t/>
    </r>
  </si>
  <si>
    <r>
      <rPr>
        <sz val="12"/>
        <rFont val="Times New Roman"/>
        <family val="1"/>
        <charset val="204"/>
      </rPr>
      <t>3</t>
    </r>
    <r>
      <rPr>
        <sz val="12"/>
        <color theme="1"/>
        <rFont val="Calibri"/>
        <family val="2"/>
        <charset val="1"/>
        <scheme val="minor"/>
      </rPr>
      <t/>
    </r>
  </si>
  <si>
    <t>Погашення кредиторської заборгованості за минулі роки</t>
  </si>
  <si>
    <t>Придбання предметів та обладнання довгострокового використання</t>
  </si>
  <si>
    <t>Обсяг кредиторської заборгованості за минулі періоди</t>
  </si>
  <si>
    <t>Кількість прийнятих  нормативно-правових актів(рішень виконкому, сесії)</t>
  </si>
  <si>
    <t>Обсяг кредиторської заборгованості погашеної  у звітному періоді</t>
  </si>
  <si>
    <t>Кількість предметів, обладнання довгострокового використання</t>
  </si>
  <si>
    <t>Кількість  прийнятих нормативно-правових актів на 1-го працівника</t>
  </si>
  <si>
    <r>
      <t>5.7    «Стан фінансової дисципліни» :</t>
    </r>
    <r>
      <rPr>
        <i/>
        <sz val="11"/>
        <color rgb="FF0070C0"/>
        <rFont val="Times New Roman"/>
        <family val="1"/>
        <charset val="204"/>
      </rPr>
      <t xml:space="preserve"> Станом на 01.01.2020 р.  кредиторська заборгованість відсутня</t>
    </r>
  </si>
  <si>
    <r>
      <rPr>
        <b/>
        <sz val="11"/>
        <rFont val="Times New Roman"/>
        <family val="1"/>
        <charset val="204"/>
      </rPr>
      <t xml:space="preserve">ефективності бюджетної програми </t>
    </r>
    <r>
      <rPr>
        <sz val="11"/>
        <rFont val="Times New Roman"/>
        <family val="1"/>
        <charset val="204"/>
      </rPr>
      <t xml:space="preserve">- </t>
    </r>
    <r>
      <rPr>
        <i/>
        <sz val="11"/>
        <color rgb="FF0070C0"/>
        <rFont val="Times New Roman"/>
        <family val="1"/>
        <charset val="204"/>
      </rPr>
      <t>Забезпечення діяльності Управління культури і туризму Ніжинської міської ради дало можливість впродовж 2019р. виконати у повному обсязі покладені на управління завдання та забезпечити реалізацію функцій і завдань, а також на належному рівні вирішувати питання фінансового забезпечення (проведено оплату всіх обов'язкових платежів за комунальні послуги і енергоносії, здійснено поточні видатки для придбання необхідних товарів та послуг, забезпечено своєчасну виплату заробітної плати).</t>
    </r>
  </si>
  <si>
    <t>Керівництво і управління у відповідній сфері у містах (місті Києві), селищах,  селах, об’єднаних територіальних громадах</t>
  </si>
  <si>
    <t>Оцінка ефективності бюджетної програми за 2019 рік</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</si>
  <si>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color rgb="FF0070C0"/>
        <rFont val="Times New Roman"/>
        <family val="1"/>
        <charset val="204"/>
      </rPr>
      <t xml:space="preserve"> Відхилення зумовлене тим, що з початку року передбачалась індексація в більшому розмірі, ніж фактично виплачено,  і передбачалось більше витрат на навчання, також за рахунок економії по енергоносіям та заробітній платі в зв’язку із  тривалим лікарняним.</t>
    </r>
  </si>
  <si>
    <t>Загальний фонд</t>
  </si>
  <si>
    <t>Спеціальний фонд</t>
  </si>
  <si>
    <t>Обсяг кредиторської заборгованості за минулі періоди, тис.грн.</t>
  </si>
  <si>
    <t>Обсяг кредиторської заборгованості погашеної  у звітному періоді, тис.грн.</t>
  </si>
  <si>
    <t xml:space="preserve">Ввитрати на утримання однієї штатної одиниці, тис.грн. </t>
  </si>
  <si>
    <t>Середня вартість одиниці предметів довгострокового користування, тис.грн.</t>
  </si>
  <si>
    <r>
      <rPr>
        <b/>
        <sz val="11"/>
        <color theme="1"/>
        <rFont val="Times New Roman"/>
        <family val="1"/>
        <charset val="204"/>
      </rPr>
      <t xml:space="preserve">Пояснення щодо розбіжностей між фактичними та плановими результативними показниками: </t>
    </r>
    <r>
      <rPr>
        <i/>
        <sz val="11"/>
        <color theme="1"/>
        <rFont val="Times New Roman"/>
        <family val="1"/>
        <charset val="204"/>
      </rPr>
      <t>Відхилення по витратам на 1 шт. од.  пояснюється наявністю економії коштів, передбачених на зарплату.</t>
    </r>
  </si>
  <si>
    <t>Завдання програми в здійсненні управлінням культури і туризму наданих законодавством повноважень. Штатна чисельність управління протягом року не змінювалася. Заборгованості по заробітній платі та енергоносіях на кінець звітного періоду немає.  Всі отримані протягом звітного року запити, звернення, заяви, доручення були оброблені в належні строки, надані обґрунтовані відповіді, копії документів. 
Провівши аналіз даної програми, ми бачимо, що є відхилення  між  фактичними та плановими  результативними  показниками. 
Аналіз відхилень свідчить про те, що деякі планові показники були перевиконані.   Збільшилась кількість листів і звернень від жителів міст та кількість прийнятих нормативно-правових актів. Бюджетні кошти використані за призначенням та спрямовані на досягнення запланованих показників.</t>
  </si>
  <si>
    <t xml:space="preserve">Зросла кількість прийнятих нормативно-правових актів, які формувались відповідно до  поставлених завдань.  Зросли  видатки  на утримання  1 працівника, оскільки  відбулось підвищення заробітної плати  ОМС, зростання  цін на товари та послуги. </t>
  </si>
  <si>
    <r>
      <t xml:space="preserve">5.6    «Наявність фінансових порушень за результатами контрольних заходів»: </t>
    </r>
    <r>
      <rPr>
        <i/>
        <sz val="11"/>
        <color rgb="FF0070C0"/>
        <rFont val="Times New Roman"/>
        <family val="1"/>
        <charset val="204"/>
      </rPr>
      <t>Фінансових порушень не виявлено.</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</si>
  <si>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color rgb="FF0070C0"/>
        <rFont val="Times New Roman"/>
        <family val="1"/>
        <charset val="204"/>
      </rPr>
      <t>Програма потребує постійної реалізації в наступних роках, а також збільшення видатків з метою забезпечення розвитку галузі культури і туризму у місті.</t>
    </r>
  </si>
  <si>
    <t>Головний бухгалтер  
управління культури і туризму</t>
  </si>
  <si>
    <t>О.О.Сушко</t>
  </si>
  <si>
    <t>якості</t>
  </si>
  <si>
    <t>Відсоток погашеної кредиторської заборгованості</t>
  </si>
  <si>
    <t>Відсоток виконання плану з придбання предметів, обладнання довгострокового використання</t>
  </si>
  <si>
    <t>-</t>
  </si>
  <si>
    <t>Збільшення обсягів проведених видатків порівняно із аналогічними показниками попереднього року обумовлено збільшенням посадових окладів працівникам ОМС відповідно до внесених змін до постанови КМУ від 19 червня 2019 року N 525, зростанням цін на товари та послуги. Збільшення  обсягів видатків по спеціальному фонду (капітальних видатків) пояснюється  придбанням компютера.</t>
  </si>
  <si>
    <t xml:space="preserve">Ввитрати на утримання однієї штатної одиниці, тис. грн. </t>
  </si>
  <si>
    <t>Середня вартість одиниці предметів довгострокового користування, тис. грн.</t>
  </si>
</sst>
</file>

<file path=xl/styles.xml><?xml version="1.0" encoding="utf-8"?>
<styleSheet xmlns="http://schemas.openxmlformats.org/spreadsheetml/2006/main">
  <numFmts count="1">
    <numFmt numFmtId="164" formatCode="0.0"/>
  </numFmts>
  <fonts count="27">
    <font>
      <sz val="10"/>
      <name val="Arial"/>
    </font>
    <font>
      <sz val="12"/>
      <color theme="1"/>
      <name val="Calibri"/>
      <family val="2"/>
      <charset val="1"/>
      <scheme val="minor"/>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b/>
      <sz val="14"/>
      <name val="Times New Roman"/>
      <family val="1"/>
      <charset val="204"/>
    </font>
    <font>
      <b/>
      <sz val="12"/>
      <name val="Times New Roman"/>
      <family val="1"/>
      <charset val="204"/>
    </font>
    <font>
      <i/>
      <sz val="12"/>
      <color rgb="FF0070C0"/>
      <name val="Times New Roman"/>
      <family val="1"/>
      <charset val="204"/>
    </font>
    <font>
      <sz val="10"/>
      <color rgb="FF0070C0"/>
      <name val="Times New Roman"/>
      <family val="1"/>
      <charset val="204"/>
    </font>
    <font>
      <b/>
      <sz val="10"/>
      <name val="Times New Roman"/>
      <family val="1"/>
      <charset val="204"/>
    </font>
    <font>
      <b/>
      <sz val="11"/>
      <name val="Times New Roman"/>
      <family val="1"/>
      <charset val="204"/>
    </font>
    <font>
      <i/>
      <sz val="11"/>
      <color rgb="FF0070C0"/>
      <name val="Times New Roman"/>
      <family val="1"/>
      <charset val="204"/>
    </font>
    <font>
      <i/>
      <sz val="10"/>
      <color rgb="FF0070C0"/>
      <name val="Times New Roman"/>
      <family val="1"/>
      <charset val="204"/>
    </font>
    <font>
      <sz val="10"/>
      <color theme="1"/>
      <name val="Times New Roman"/>
      <family val="1"/>
      <charset val="204"/>
    </font>
    <font>
      <sz val="11"/>
      <color theme="1"/>
      <name val="Times New Roman"/>
      <family val="1"/>
      <charset val="204"/>
    </font>
    <font>
      <b/>
      <sz val="10"/>
      <color theme="1"/>
      <name val="Times New Roman"/>
      <family val="1"/>
      <charset val="204"/>
    </font>
    <font>
      <b/>
      <sz val="11"/>
      <color theme="1"/>
      <name val="Times New Roman"/>
      <family val="1"/>
      <charset val="204"/>
    </font>
    <font>
      <i/>
      <sz val="11"/>
      <color theme="1"/>
      <name val="Times New Roman"/>
      <family val="1"/>
      <charset val="204"/>
    </font>
    <font>
      <sz val="12"/>
      <color theme="1"/>
      <name val="Times New Roman"/>
      <family val="1"/>
      <charset val="204"/>
    </font>
    <font>
      <sz val="8"/>
      <color theme="1"/>
      <name val="Times New Roman"/>
      <family val="1"/>
      <charset val="204"/>
    </font>
    <font>
      <sz val="10"/>
      <color rgb="FF00B0F0"/>
      <name val="Times New Roman"/>
      <family val="1"/>
      <charset val="204"/>
    </font>
    <font>
      <b/>
      <sz val="13"/>
      <name val="Times New Roman"/>
      <family val="1"/>
      <charset val="204"/>
    </font>
    <font>
      <b/>
      <sz val="8"/>
      <name val="Times New Roman"/>
      <family val="1"/>
      <charset val="204"/>
    </font>
  </fonts>
  <fills count="2">
    <fill>
      <patternFill patternType="none"/>
    </fill>
    <fill>
      <patternFill patternType="gray125"/>
    </fill>
  </fills>
  <borders count="11">
    <border>
      <left/>
      <right/>
      <top/>
      <bottom/>
      <diagonal/>
    </border>
    <border>
      <left/>
      <right/>
      <top/>
      <bottom/>
      <diagonal/>
    </border>
    <border>
      <left/>
      <right/>
      <top/>
      <bottom/>
      <diagonal/>
    </border>
    <border>
      <left/>
      <right/>
      <top/>
      <bottom/>
      <diagonal/>
    </border>
    <border>
      <left style="medium">
        <color auto="1"/>
      </left>
      <right/>
      <top/>
      <bottom style="medium">
        <color auto="1"/>
      </bottom>
      <diagonal/>
    </border>
    <border>
      <left/>
      <right/>
      <top/>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2">
    <xf numFmtId="0" fontId="0" fillId="0" borderId="0"/>
    <xf numFmtId="0" fontId="2" fillId="0" borderId="5"/>
  </cellStyleXfs>
  <cellXfs count="80">
    <xf numFmtId="0" fontId="0" fillId="0" borderId="0" xfId="0"/>
    <xf numFmtId="0" fontId="9" fillId="0" borderId="0" xfId="0" applyFont="1" applyAlignment="1">
      <alignment horizontal="center" vertical="center" wrapText="1"/>
    </xf>
    <xf numFmtId="0" fontId="4" fillId="0" borderId="0" xfId="0" applyFont="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8" fillId="0" borderId="8" xfId="0" applyFont="1" applyBorder="1" applyAlignment="1">
      <alignment horizontal="center" vertical="center" wrapText="1"/>
    </xf>
    <xf numFmtId="0" fontId="12" fillId="0" borderId="8" xfId="0" applyFont="1" applyBorder="1" applyAlignment="1">
      <alignment horizontal="center" vertical="center" wrapText="1"/>
    </xf>
    <xf numFmtId="0" fontId="8" fillId="0" borderId="8" xfId="0" applyFont="1" applyBorder="1" applyAlignment="1">
      <alignment horizontal="left" vertical="center" wrapText="1"/>
    </xf>
    <xf numFmtId="0" fontId="3" fillId="0" borderId="8" xfId="0" applyFont="1" applyBorder="1" applyAlignment="1">
      <alignment horizontal="center" vertical="center" wrapText="1"/>
    </xf>
    <xf numFmtId="0" fontId="13" fillId="0" borderId="0" xfId="0" applyFont="1" applyAlignment="1">
      <alignment horizontal="left" vertical="center" wrapText="1"/>
    </xf>
    <xf numFmtId="0" fontId="6" fillId="0" borderId="8" xfId="0" applyFont="1" applyBorder="1" applyAlignment="1">
      <alignment horizontal="center" vertical="center" wrapText="1"/>
    </xf>
    <xf numFmtId="0" fontId="5" fillId="0" borderId="0" xfId="0" applyFont="1" applyAlignment="1">
      <alignment horizontal="left" vertical="center" wrapText="1"/>
    </xf>
    <xf numFmtId="0" fontId="6" fillId="0" borderId="8" xfId="0" applyFont="1" applyBorder="1" applyAlignment="1">
      <alignment horizontal="left" vertical="center" wrapText="1"/>
    </xf>
    <xf numFmtId="0" fontId="8" fillId="0" borderId="8" xfId="0" applyFont="1" applyBorder="1" applyAlignment="1">
      <alignment horizontal="left" vertical="center" wrapText="1"/>
    </xf>
    <xf numFmtId="0" fontId="6" fillId="0" borderId="8" xfId="0" applyFont="1" applyBorder="1" applyAlignment="1">
      <alignment horizontal="left" vertical="center" wrapText="1"/>
    </xf>
    <xf numFmtId="0" fontId="17" fillId="0" borderId="8" xfId="0" applyFont="1" applyBorder="1" applyAlignment="1">
      <alignment horizontal="left" vertical="center" wrapText="1"/>
    </xf>
    <xf numFmtId="0" fontId="19" fillId="0" borderId="8" xfId="0" applyFont="1" applyBorder="1" applyAlignment="1">
      <alignment horizontal="left" vertical="center" wrapText="1"/>
    </xf>
    <xf numFmtId="0" fontId="18" fillId="0" borderId="8" xfId="0" applyFont="1" applyBorder="1" applyAlignment="1">
      <alignment horizontal="left" vertical="center" wrapText="1"/>
    </xf>
    <xf numFmtId="0" fontId="17" fillId="0" borderId="8" xfId="0" applyFont="1" applyBorder="1" applyAlignment="1">
      <alignment horizontal="center" vertical="center" wrapText="1"/>
    </xf>
    <xf numFmtId="0" fontId="18" fillId="0" borderId="8" xfId="0" applyFont="1" applyBorder="1" applyAlignment="1">
      <alignment horizontal="left" vertical="center" wrapText="1"/>
    </xf>
    <xf numFmtId="0" fontId="17" fillId="0" borderId="8" xfId="0" applyFont="1" applyBorder="1" applyAlignment="1">
      <alignment horizontal="center" vertical="center" wrapText="1"/>
    </xf>
    <xf numFmtId="0" fontId="23" fillId="0" borderId="8" xfId="0" applyFont="1" applyBorder="1" applyAlignment="1">
      <alignment horizontal="center" vertical="center" wrapText="1"/>
    </xf>
    <xf numFmtId="164" fontId="17" fillId="0" borderId="8" xfId="0" applyNumberFormat="1" applyFont="1" applyBorder="1" applyAlignment="1">
      <alignment horizontal="center" vertical="center" wrapText="1"/>
    </xf>
    <xf numFmtId="0" fontId="17" fillId="0" borderId="8" xfId="0" applyFont="1" applyBorder="1" applyAlignment="1">
      <alignment vertical="center" wrapText="1"/>
    </xf>
    <xf numFmtId="0" fontId="19" fillId="0" borderId="8" xfId="0" applyFont="1" applyBorder="1" applyAlignment="1">
      <alignment horizontal="center" vertical="center" wrapText="1"/>
    </xf>
    <xf numFmtId="164" fontId="19" fillId="0" borderId="8" xfId="0" applyNumberFormat="1" applyFont="1" applyBorder="1" applyAlignment="1">
      <alignment horizontal="center" vertical="center" wrapText="1"/>
    </xf>
    <xf numFmtId="0" fontId="19" fillId="0" borderId="8" xfId="0" applyFont="1" applyBorder="1" applyAlignment="1">
      <alignment horizontal="center" vertical="center" wrapText="1"/>
    </xf>
    <xf numFmtId="49" fontId="9" fillId="0" borderId="0" xfId="0" applyNumberFormat="1" applyFont="1" applyAlignment="1">
      <alignment horizontal="center" vertical="center" wrapText="1"/>
    </xf>
    <xf numFmtId="164" fontId="24" fillId="0" borderId="8" xfId="0" applyNumberFormat="1" applyFont="1" applyBorder="1" applyAlignment="1">
      <alignment horizontal="center" vertical="center" wrapText="1"/>
    </xf>
    <xf numFmtId="0" fontId="17" fillId="0" borderId="8" xfId="0" applyFont="1" applyBorder="1" applyAlignment="1">
      <alignment horizontal="center" vertical="center" wrapText="1"/>
    </xf>
    <xf numFmtId="0" fontId="18" fillId="0" borderId="8" xfId="0" applyFont="1" applyBorder="1" applyAlignment="1">
      <alignment horizontal="left" vertical="center" wrapText="1"/>
    </xf>
    <xf numFmtId="0" fontId="5" fillId="0" borderId="10" xfId="0" applyFont="1" applyBorder="1" applyAlignment="1">
      <alignment horizontal="left" vertical="center" wrapText="1"/>
    </xf>
    <xf numFmtId="0" fontId="7" fillId="0" borderId="0" xfId="0" applyFont="1" applyAlignment="1">
      <alignment horizontal="left" vertical="center" wrapText="1"/>
    </xf>
    <xf numFmtId="0" fontId="26" fillId="0" borderId="0" xfId="0" applyFont="1" applyAlignment="1">
      <alignment horizontal="center" vertical="center" wrapText="1"/>
    </xf>
    <xf numFmtId="0" fontId="9" fillId="0" borderId="10"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8" xfId="0" applyFont="1" applyBorder="1" applyAlignment="1">
      <alignment horizontal="left" vertical="center" wrapText="1"/>
    </xf>
    <xf numFmtId="0" fontId="19" fillId="0" borderId="8" xfId="0" applyFont="1" applyBorder="1" applyAlignment="1">
      <alignment horizontal="left" vertical="center" wrapText="1"/>
    </xf>
    <xf numFmtId="0" fontId="20" fillId="0" borderId="8" xfId="0" applyFont="1" applyBorder="1" applyAlignment="1">
      <alignment horizontal="left" vertical="center" wrapText="1"/>
    </xf>
    <xf numFmtId="0" fontId="19" fillId="0" borderId="8" xfId="0" applyFont="1" applyBorder="1" applyAlignment="1">
      <alignment horizontal="left" vertical="center" wrapText="1"/>
    </xf>
    <xf numFmtId="0" fontId="20" fillId="0" borderId="8" xfId="0" applyFont="1" applyBorder="1" applyAlignment="1">
      <alignment horizontal="left" vertical="center" wrapText="1"/>
    </xf>
    <xf numFmtId="0" fontId="16" fillId="0" borderId="5" xfId="0" applyFont="1" applyBorder="1" applyAlignment="1">
      <alignment horizontal="left" vertical="center" wrapText="1"/>
    </xf>
    <xf numFmtId="0" fontId="20" fillId="0" borderId="5" xfId="0" applyFont="1" applyBorder="1" applyAlignment="1">
      <alignment horizontal="left" vertical="center" wrapText="1"/>
    </xf>
    <xf numFmtId="0" fontId="19" fillId="0" borderId="5" xfId="0" applyFont="1" applyBorder="1" applyAlignment="1">
      <alignment horizontal="left" vertical="center" wrapText="1"/>
    </xf>
    <xf numFmtId="0" fontId="8" fillId="0" borderId="8" xfId="0" applyFont="1" applyBorder="1" applyAlignment="1">
      <alignment horizontal="left" vertical="center" wrapText="1"/>
    </xf>
    <xf numFmtId="0" fontId="8" fillId="0" borderId="8" xfId="0" applyFont="1" applyBorder="1" applyAlignment="1">
      <alignment horizontal="center" vertical="center" wrapText="1"/>
    </xf>
    <xf numFmtId="0" fontId="17" fillId="0" borderId="8" xfId="0" applyFont="1" applyBorder="1" applyAlignment="1">
      <alignment horizontal="left" vertical="center" wrapText="1"/>
    </xf>
    <xf numFmtId="0" fontId="18" fillId="0" borderId="8" xfId="0" applyFont="1" applyBorder="1" applyAlignment="1">
      <alignment horizontal="left" vertical="center" wrapText="1"/>
    </xf>
    <xf numFmtId="0" fontId="17" fillId="0" borderId="8" xfId="0" applyFont="1" applyBorder="1" applyAlignment="1">
      <alignment horizontal="center" vertical="center" wrapText="1"/>
    </xf>
    <xf numFmtId="0" fontId="22" fillId="0" borderId="1" xfId="0" applyFont="1" applyBorder="1" applyAlignment="1">
      <alignment horizontal="left" vertical="center" wrapText="1"/>
    </xf>
    <xf numFmtId="0" fontId="17" fillId="0" borderId="1" xfId="0" applyFont="1" applyBorder="1" applyAlignment="1">
      <alignment horizontal="left" vertical="center" wrapText="1"/>
    </xf>
    <xf numFmtId="0" fontId="6" fillId="0" borderId="3" xfId="0" applyFont="1" applyBorder="1" applyAlignment="1">
      <alignment horizontal="left" vertical="center" wrapText="1"/>
    </xf>
    <xf numFmtId="0" fontId="8" fillId="0" borderId="3" xfId="0" applyFont="1" applyBorder="1" applyAlignment="1">
      <alignment horizontal="left" vertical="center" wrapText="1"/>
    </xf>
    <xf numFmtId="0" fontId="15" fillId="0" borderId="3" xfId="0" applyFont="1" applyBorder="1" applyAlignment="1">
      <alignment horizontal="left" vertical="center" wrapText="1"/>
    </xf>
    <xf numFmtId="0" fontId="16" fillId="0" borderId="3" xfId="0" applyFont="1" applyBorder="1" applyAlignment="1">
      <alignment horizontal="left" vertical="center" wrapText="1"/>
    </xf>
    <xf numFmtId="0" fontId="6" fillId="0" borderId="5" xfId="0" applyFont="1" applyBorder="1" applyAlignment="1">
      <alignment horizontal="left" vertical="center" wrapText="1"/>
    </xf>
    <xf numFmtId="0" fontId="6" fillId="0" borderId="8" xfId="0" applyFont="1" applyBorder="1" applyAlignment="1">
      <alignment horizontal="left" vertical="center" wrapText="1"/>
    </xf>
    <xf numFmtId="0" fontId="8" fillId="0" borderId="4"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1" xfId="0" applyFont="1" applyBorder="1" applyAlignment="1">
      <alignment horizontal="left" vertical="center" wrapText="1"/>
    </xf>
    <xf numFmtId="0" fontId="18" fillId="0" borderId="8"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1" fillId="0" borderId="10" xfId="0" applyFont="1" applyBorder="1" applyAlignment="1">
      <alignment horizontal="left" vertical="center" wrapText="1"/>
    </xf>
    <xf numFmtId="0" fontId="21" fillId="0" borderId="8" xfId="0" applyFont="1" applyBorder="1" applyAlignment="1">
      <alignment horizontal="left" vertical="center" wrapText="1"/>
    </xf>
    <xf numFmtId="0" fontId="19" fillId="0" borderId="8" xfId="0" applyFont="1" applyBorder="1" applyAlignment="1">
      <alignment horizontal="center" vertical="center" wrapText="1"/>
    </xf>
    <xf numFmtId="0" fontId="5" fillId="0" borderId="0" xfId="0" applyFont="1" applyAlignment="1">
      <alignment horizontal="left" wrapText="1"/>
    </xf>
    <xf numFmtId="0" fontId="8" fillId="0" borderId="5" xfId="0" applyFont="1" applyBorder="1" applyAlignment="1">
      <alignment horizontal="center" vertical="center" wrapText="1"/>
    </xf>
    <xf numFmtId="0" fontId="7" fillId="0" borderId="5" xfId="0" applyFont="1" applyBorder="1" applyAlignment="1">
      <alignment horizontal="center" vertical="center" wrapText="1"/>
    </xf>
    <xf numFmtId="0" fontId="9" fillId="0" borderId="0" xfId="0" applyFont="1" applyAlignment="1">
      <alignment horizontal="center" vertical="center" wrapText="1"/>
    </xf>
    <xf numFmtId="0" fontId="25" fillId="0" borderId="10" xfId="0" applyFont="1" applyBorder="1" applyAlignment="1">
      <alignment horizontal="center" vertical="center" wrapText="1"/>
    </xf>
    <xf numFmtId="0" fontId="9" fillId="0" borderId="10" xfId="0" applyFont="1" applyBorder="1" applyAlignment="1">
      <alignment horizontal="center" vertical="center" wrapText="1"/>
    </xf>
    <xf numFmtId="0" fontId="11" fillId="0" borderId="0" xfId="0" applyFont="1" applyAlignment="1">
      <alignment horizontal="left" vertical="center" wrapText="1"/>
    </xf>
    <xf numFmtId="0" fontId="9" fillId="0" borderId="0" xfId="0" applyFont="1" applyAlignment="1">
      <alignment horizontal="left" vertical="center" wrapText="1"/>
    </xf>
    <xf numFmtId="0" fontId="20" fillId="0" borderId="5" xfId="0" applyFont="1" applyBorder="1" applyAlignment="1">
      <alignment horizontal="center" vertical="center" wrapText="1"/>
    </xf>
    <xf numFmtId="0" fontId="5" fillId="0" borderId="2" xfId="0" applyFont="1" applyBorder="1" applyAlignment="1">
      <alignment horizontal="left" vertical="center" wrapText="1"/>
    </xf>
    <xf numFmtId="0" fontId="8" fillId="0" borderId="2" xfId="0" applyFont="1" applyBorder="1" applyAlignment="1">
      <alignment horizontal="left" vertical="center" wrapText="1"/>
    </xf>
  </cellXfs>
  <cellStyles count="2">
    <cellStyle name="Звичайний" xfId="0" builtinId="0"/>
    <cellStyle name="Звичайни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131"/>
  <sheetViews>
    <sheetView tabSelected="1" topLeftCell="A121" zoomScale="112" zoomScaleNormal="112" zoomScaleSheetLayoutView="85" workbookViewId="0">
      <selection activeCell="H94" sqref="H94"/>
    </sheetView>
  </sheetViews>
  <sheetFormatPr defaultColWidth="34" defaultRowHeight="13.2"/>
  <cols>
    <col min="1" max="1" width="5.5546875" style="3" customWidth="1"/>
    <col min="2" max="2" width="34" style="3"/>
    <col min="3" max="3" width="10.6640625" style="3" customWidth="1"/>
    <col min="4" max="5" width="9.44140625" style="3" customWidth="1"/>
    <col min="6" max="6" width="10.44140625" style="3" customWidth="1"/>
    <col min="7" max="7" width="9.33203125" style="3" customWidth="1"/>
    <col min="8" max="8" width="9.44140625" style="3" customWidth="1"/>
    <col min="9" max="9" width="10.88671875" style="3" customWidth="1"/>
    <col min="10" max="10" width="9.44140625" style="3" customWidth="1"/>
    <col min="11" max="11" width="9.33203125" style="3" customWidth="1"/>
    <col min="12" max="12" width="15.33203125" style="3" customWidth="1"/>
    <col min="13" max="16384" width="34" style="3"/>
  </cols>
  <sheetData>
    <row r="1" spans="1:11">
      <c r="H1" s="70" t="s">
        <v>54</v>
      </c>
      <c r="I1" s="70"/>
      <c r="J1" s="70"/>
      <c r="K1" s="70"/>
    </row>
    <row r="2" spans="1:11" ht="29.4" customHeight="1">
      <c r="H2" s="71" t="s">
        <v>55</v>
      </c>
      <c r="I2" s="71"/>
      <c r="J2" s="71"/>
      <c r="K2" s="71"/>
    </row>
    <row r="3" spans="1:11" ht="36" customHeight="1">
      <c r="A3" s="72" t="s">
        <v>146</v>
      </c>
      <c r="B3" s="72"/>
      <c r="C3" s="72"/>
      <c r="D3" s="72"/>
      <c r="E3" s="72"/>
      <c r="F3" s="72"/>
      <c r="G3" s="72"/>
      <c r="H3" s="72"/>
      <c r="I3" s="72"/>
      <c r="J3" s="72"/>
      <c r="K3" s="72"/>
    </row>
    <row r="4" spans="1:11" ht="17.399999999999999" customHeight="1">
      <c r="A4" s="1" t="s">
        <v>56</v>
      </c>
      <c r="B4" s="36">
        <v>1000000</v>
      </c>
      <c r="C4" s="1"/>
      <c r="D4" s="73" t="s">
        <v>103</v>
      </c>
      <c r="E4" s="73"/>
      <c r="F4" s="73"/>
      <c r="G4" s="73"/>
      <c r="H4" s="73"/>
      <c r="I4" s="73"/>
      <c r="J4" s="73"/>
      <c r="K4" s="73"/>
    </row>
    <row r="5" spans="1:11" s="34" customFormat="1" ht="18" customHeight="1">
      <c r="A5" s="6"/>
      <c r="B5" s="6" t="s">
        <v>57</v>
      </c>
      <c r="C5" s="6"/>
      <c r="D5" s="71" t="s">
        <v>58</v>
      </c>
      <c r="E5" s="71"/>
      <c r="F5" s="71"/>
      <c r="G5" s="71"/>
      <c r="H5" s="71"/>
      <c r="I5" s="71"/>
      <c r="J5" s="71"/>
      <c r="K5" s="71"/>
    </row>
    <row r="6" spans="1:11" ht="17.399999999999999" customHeight="1">
      <c r="A6" s="1" t="s">
        <v>59</v>
      </c>
      <c r="B6" s="36">
        <v>1010000</v>
      </c>
      <c r="C6" s="1"/>
      <c r="D6" s="73" t="s">
        <v>103</v>
      </c>
      <c r="E6" s="73"/>
      <c r="F6" s="73"/>
      <c r="G6" s="73"/>
      <c r="H6" s="73"/>
      <c r="I6" s="73"/>
      <c r="J6" s="73"/>
      <c r="K6" s="73"/>
    </row>
    <row r="7" spans="1:11" s="34" customFormat="1" ht="18" customHeight="1">
      <c r="B7" s="6" t="s">
        <v>57</v>
      </c>
      <c r="D7" s="71" t="s">
        <v>60</v>
      </c>
      <c r="E7" s="71"/>
      <c r="F7" s="71"/>
      <c r="G7" s="71"/>
      <c r="H7" s="71"/>
      <c r="I7" s="71"/>
      <c r="J7" s="71"/>
      <c r="K7" s="71"/>
    </row>
    <row r="8" spans="1:11" s="1" customFormat="1" ht="60" customHeight="1">
      <c r="A8" s="1" t="s">
        <v>61</v>
      </c>
      <c r="B8" s="36">
        <v>1010160</v>
      </c>
      <c r="C8" s="29" t="s">
        <v>133</v>
      </c>
      <c r="D8" s="74" t="s">
        <v>145</v>
      </c>
      <c r="E8" s="74"/>
      <c r="F8" s="74"/>
      <c r="G8" s="74"/>
      <c r="H8" s="74"/>
      <c r="I8" s="74"/>
      <c r="J8" s="74"/>
      <c r="K8" s="74"/>
    </row>
    <row r="9" spans="1:11" s="6" customFormat="1" ht="10.199999999999999">
      <c r="A9" s="35"/>
      <c r="B9" s="6" t="s">
        <v>57</v>
      </c>
      <c r="C9" s="6" t="s">
        <v>62</v>
      </c>
    </row>
    <row r="10" spans="1:11" s="2" customFormat="1" ht="33" customHeight="1">
      <c r="A10" s="1" t="s">
        <v>63</v>
      </c>
      <c r="B10" s="1" t="s">
        <v>64</v>
      </c>
      <c r="C10" s="75" t="s">
        <v>101</v>
      </c>
      <c r="D10" s="75"/>
      <c r="E10" s="75"/>
      <c r="F10" s="75"/>
      <c r="G10" s="75"/>
      <c r="H10" s="75"/>
      <c r="I10" s="75"/>
      <c r="J10" s="75"/>
      <c r="K10" s="75"/>
    </row>
    <row r="11" spans="1:11" s="2" customFormat="1" ht="16.95" customHeight="1">
      <c r="A11" s="1" t="s">
        <v>65</v>
      </c>
      <c r="B11" s="76" t="s">
        <v>66</v>
      </c>
      <c r="C11" s="76"/>
      <c r="D11" s="76"/>
      <c r="E11" s="76"/>
      <c r="F11" s="76"/>
      <c r="G11" s="76"/>
      <c r="H11" s="76"/>
      <c r="I11" s="76"/>
      <c r="J11" s="76"/>
      <c r="K11" s="76"/>
    </row>
    <row r="12" spans="1:11" ht="24" customHeight="1">
      <c r="A12" s="78" t="s">
        <v>132</v>
      </c>
      <c r="B12" s="79"/>
      <c r="C12" s="79"/>
      <c r="D12" s="79"/>
      <c r="E12" s="79"/>
      <c r="F12" s="79"/>
      <c r="G12" s="79"/>
      <c r="H12" s="79"/>
      <c r="I12" s="79"/>
      <c r="J12" s="79"/>
      <c r="K12" s="79"/>
    </row>
    <row r="13" spans="1:11" ht="16.95" customHeight="1">
      <c r="A13" s="46" t="s">
        <v>0</v>
      </c>
      <c r="B13" s="46" t="s">
        <v>1</v>
      </c>
      <c r="C13" s="47" t="s">
        <v>2</v>
      </c>
      <c r="D13" s="47"/>
      <c r="E13" s="47"/>
      <c r="F13" s="47" t="s">
        <v>3</v>
      </c>
      <c r="G13" s="47"/>
      <c r="H13" s="47"/>
      <c r="I13" s="47" t="s">
        <v>4</v>
      </c>
      <c r="J13" s="47"/>
      <c r="K13" s="47"/>
    </row>
    <row r="14" spans="1:11" ht="20.399999999999999">
      <c r="A14" s="46"/>
      <c r="B14" s="46"/>
      <c r="C14" s="5" t="s">
        <v>67</v>
      </c>
      <c r="D14" s="5" t="s">
        <v>68</v>
      </c>
      <c r="E14" s="5" t="s">
        <v>69</v>
      </c>
      <c r="F14" s="5" t="s">
        <v>67</v>
      </c>
      <c r="G14" s="5" t="s">
        <v>70</v>
      </c>
      <c r="H14" s="5" t="s">
        <v>69</v>
      </c>
      <c r="I14" s="5" t="s">
        <v>71</v>
      </c>
      <c r="J14" s="5" t="s">
        <v>72</v>
      </c>
      <c r="K14" s="5" t="s">
        <v>69</v>
      </c>
    </row>
    <row r="15" spans="1:11" s="6" customFormat="1" ht="10.199999999999999">
      <c r="A15" s="5"/>
      <c r="B15" s="5"/>
      <c r="C15" s="5" t="s">
        <v>73</v>
      </c>
      <c r="D15" s="5" t="s">
        <v>74</v>
      </c>
      <c r="E15" s="5" t="s">
        <v>75</v>
      </c>
      <c r="F15" s="5" t="s">
        <v>76</v>
      </c>
      <c r="G15" s="5" t="s">
        <v>77</v>
      </c>
      <c r="H15" s="5" t="s">
        <v>78</v>
      </c>
      <c r="I15" s="5" t="s">
        <v>79</v>
      </c>
      <c r="J15" s="5" t="s">
        <v>80</v>
      </c>
      <c r="K15" s="5" t="s">
        <v>81</v>
      </c>
    </row>
    <row r="16" spans="1:11" s="4" customFormat="1" ht="13.8">
      <c r="A16" s="7" t="s">
        <v>6</v>
      </c>
      <c r="B16" s="12" t="s">
        <v>102</v>
      </c>
      <c r="C16" s="8">
        <f>SUM(C19:C21)</f>
        <v>1190.6000000000001</v>
      </c>
      <c r="D16" s="8">
        <f>SUM(D19:D21)</f>
        <v>15</v>
      </c>
      <c r="E16" s="8">
        <f>C16+D16</f>
        <v>1205.6000000000001</v>
      </c>
      <c r="F16" s="8">
        <f>SUM(F19:F21)</f>
        <v>1162.7</v>
      </c>
      <c r="G16" s="8">
        <f>SUM(G19:G21)</f>
        <v>15</v>
      </c>
      <c r="H16" s="8">
        <f>F16+G16</f>
        <v>1177.7</v>
      </c>
      <c r="I16" s="8">
        <f>F16-C16</f>
        <v>-27.900000000000091</v>
      </c>
      <c r="J16" s="8">
        <f>G16-D16</f>
        <v>0</v>
      </c>
      <c r="K16" s="8">
        <f>I16+J16</f>
        <v>-27.900000000000091</v>
      </c>
    </row>
    <row r="17" spans="1:11" ht="64.5" customHeight="1">
      <c r="A17" s="78" t="s">
        <v>147</v>
      </c>
      <c r="B17" s="79"/>
      <c r="C17" s="79"/>
      <c r="D17" s="79"/>
      <c r="E17" s="79"/>
      <c r="F17" s="79"/>
      <c r="G17" s="79"/>
      <c r="H17" s="79"/>
      <c r="I17" s="79"/>
      <c r="J17" s="79"/>
      <c r="K17" s="79"/>
    </row>
    <row r="18" spans="1:11" ht="15.6">
      <c r="A18" s="9"/>
      <c r="B18" s="9" t="s">
        <v>7</v>
      </c>
      <c r="C18" s="9"/>
      <c r="D18" s="9"/>
      <c r="E18" s="9"/>
      <c r="F18" s="9"/>
      <c r="G18" s="9"/>
      <c r="H18" s="9"/>
      <c r="I18" s="9"/>
      <c r="J18" s="9"/>
      <c r="K18" s="9"/>
    </row>
    <row r="19" spans="1:11" ht="27.6">
      <c r="A19" s="15" t="s">
        <v>5</v>
      </c>
      <c r="B19" s="16" t="s">
        <v>107</v>
      </c>
      <c r="C19" s="8">
        <v>1190.4000000000001</v>
      </c>
      <c r="D19" s="8"/>
      <c r="E19" s="8">
        <f>C19+D19</f>
        <v>1190.4000000000001</v>
      </c>
      <c r="F19" s="8">
        <v>1162.5</v>
      </c>
      <c r="G19" s="8"/>
      <c r="H19" s="8">
        <f>F19+G19</f>
        <v>1162.5</v>
      </c>
      <c r="I19" s="8">
        <f t="shared" ref="I19:J21" si="0">F19-C19</f>
        <v>-27.900000000000091</v>
      </c>
      <c r="J19" s="8">
        <f t="shared" si="0"/>
        <v>0</v>
      </c>
      <c r="K19" s="8">
        <f>I19+J19</f>
        <v>-27.900000000000091</v>
      </c>
    </row>
    <row r="20" spans="1:11" ht="26.4">
      <c r="A20" s="15" t="s">
        <v>134</v>
      </c>
      <c r="B20" s="15" t="s">
        <v>136</v>
      </c>
      <c r="C20" s="8">
        <v>0.2</v>
      </c>
      <c r="D20" s="8"/>
      <c r="E20" s="8">
        <f>C20+D20</f>
        <v>0.2</v>
      </c>
      <c r="F20" s="8">
        <v>0.2</v>
      </c>
      <c r="G20" s="8"/>
      <c r="H20" s="8">
        <f>F20+G20</f>
        <v>0.2</v>
      </c>
      <c r="I20" s="8">
        <f t="shared" si="0"/>
        <v>0</v>
      </c>
      <c r="J20" s="8">
        <f t="shared" si="0"/>
        <v>0</v>
      </c>
      <c r="K20" s="8">
        <f>I20+J20</f>
        <v>0</v>
      </c>
    </row>
    <row r="21" spans="1:11" ht="33" customHeight="1">
      <c r="A21" s="15" t="s">
        <v>135</v>
      </c>
      <c r="B21" s="14" t="s">
        <v>137</v>
      </c>
      <c r="C21" s="8"/>
      <c r="D21" s="8">
        <v>15</v>
      </c>
      <c r="E21" s="8">
        <f>C21+D21</f>
        <v>15</v>
      </c>
      <c r="F21" s="8"/>
      <c r="G21" s="8">
        <v>15</v>
      </c>
      <c r="H21" s="8">
        <f>F21+G21</f>
        <v>15</v>
      </c>
      <c r="I21" s="8">
        <f t="shared" si="0"/>
        <v>0</v>
      </c>
      <c r="J21" s="8">
        <f t="shared" si="0"/>
        <v>0</v>
      </c>
      <c r="K21" s="8">
        <f>I21+J21</f>
        <v>0</v>
      </c>
    </row>
    <row r="23" spans="1:11" ht="21.6" customHeight="1">
      <c r="A23" s="78" t="s">
        <v>85</v>
      </c>
      <c r="B23" s="79"/>
      <c r="C23" s="79"/>
      <c r="D23" s="79"/>
      <c r="E23" s="79"/>
      <c r="F23" s="79"/>
      <c r="G23" s="79"/>
      <c r="H23" s="79"/>
      <c r="I23" s="79"/>
      <c r="J23" s="79"/>
      <c r="K23" s="79"/>
    </row>
    <row r="24" spans="1:11" hidden="1"/>
    <row r="25" spans="1:11" ht="36">
      <c r="A25" s="9" t="s">
        <v>8</v>
      </c>
      <c r="B25" s="9" t="s">
        <v>9</v>
      </c>
      <c r="C25" s="10" t="s">
        <v>82</v>
      </c>
      <c r="D25" s="10" t="s">
        <v>83</v>
      </c>
      <c r="E25" s="10" t="s">
        <v>84</v>
      </c>
    </row>
    <row r="26" spans="1:11" ht="13.8">
      <c r="A26" s="9" t="s">
        <v>6</v>
      </c>
      <c r="B26" s="9" t="s">
        <v>10</v>
      </c>
      <c r="C26" s="9" t="s">
        <v>11</v>
      </c>
      <c r="D26" s="9"/>
      <c r="E26" s="9" t="s">
        <v>11</v>
      </c>
    </row>
    <row r="27" spans="1:11" ht="13.8">
      <c r="A27" s="9"/>
      <c r="B27" s="9" t="s">
        <v>12</v>
      </c>
      <c r="C27" s="9"/>
      <c r="D27" s="9"/>
      <c r="E27" s="9"/>
    </row>
    <row r="28" spans="1:11" ht="13.8">
      <c r="A28" s="9" t="s">
        <v>13</v>
      </c>
      <c r="B28" s="9" t="s">
        <v>14</v>
      </c>
      <c r="C28" s="9" t="s">
        <v>11</v>
      </c>
      <c r="D28" s="9"/>
      <c r="E28" s="9" t="s">
        <v>11</v>
      </c>
    </row>
    <row r="29" spans="1:11" ht="13.8">
      <c r="A29" s="9" t="s">
        <v>15</v>
      </c>
      <c r="B29" s="9" t="s">
        <v>16</v>
      </c>
      <c r="C29" s="9" t="s">
        <v>11</v>
      </c>
      <c r="D29" s="9"/>
      <c r="E29" s="9" t="s">
        <v>11</v>
      </c>
    </row>
    <row r="30" spans="1:11">
      <c r="A30" s="46" t="s">
        <v>17</v>
      </c>
      <c r="B30" s="46"/>
      <c r="C30" s="46"/>
      <c r="D30" s="46"/>
      <c r="E30" s="46"/>
    </row>
    <row r="31" spans="1:11" ht="13.8">
      <c r="A31" s="9" t="s">
        <v>18</v>
      </c>
      <c r="B31" s="9" t="s">
        <v>19</v>
      </c>
      <c r="C31" s="8">
        <f>SUM(C33:C36)</f>
        <v>15</v>
      </c>
      <c r="D31" s="8">
        <f t="shared" ref="D31:E31" si="1">SUM(D33:D36)</f>
        <v>15</v>
      </c>
      <c r="E31" s="8">
        <f t="shared" si="1"/>
        <v>0</v>
      </c>
    </row>
    <row r="32" spans="1:11" ht="13.8">
      <c r="A32" s="9"/>
      <c r="B32" s="9" t="s">
        <v>12</v>
      </c>
      <c r="C32" s="8"/>
      <c r="D32" s="8"/>
      <c r="E32" s="8"/>
    </row>
    <row r="33" spans="1:11" ht="13.8">
      <c r="A33" s="9" t="s">
        <v>20</v>
      </c>
      <c r="B33" s="9" t="s">
        <v>14</v>
      </c>
      <c r="C33" s="8"/>
      <c r="D33" s="8"/>
      <c r="E33" s="8">
        <f>D33-C33</f>
        <v>0</v>
      </c>
    </row>
    <row r="34" spans="1:11" ht="13.8">
      <c r="A34" s="9" t="s">
        <v>21</v>
      </c>
      <c r="B34" s="9" t="s">
        <v>22</v>
      </c>
      <c r="C34" s="8"/>
      <c r="D34" s="8"/>
      <c r="E34" s="8">
        <f t="shared" ref="E34:E36" si="2">D34-C34</f>
        <v>0</v>
      </c>
    </row>
    <row r="35" spans="1:11" ht="13.8">
      <c r="A35" s="9" t="s">
        <v>23</v>
      </c>
      <c r="B35" s="9" t="s">
        <v>24</v>
      </c>
      <c r="C35" s="8"/>
      <c r="D35" s="8"/>
      <c r="E35" s="8">
        <f t="shared" si="2"/>
        <v>0</v>
      </c>
    </row>
    <row r="36" spans="1:11" ht="13.8">
      <c r="A36" s="9" t="s">
        <v>25</v>
      </c>
      <c r="B36" s="9" t="s">
        <v>26</v>
      </c>
      <c r="C36" s="8">
        <v>15</v>
      </c>
      <c r="D36" s="8">
        <v>15</v>
      </c>
      <c r="E36" s="8">
        <f t="shared" si="2"/>
        <v>0</v>
      </c>
    </row>
    <row r="37" spans="1:11">
      <c r="A37" s="46" t="s">
        <v>27</v>
      </c>
      <c r="B37" s="46"/>
      <c r="C37" s="46"/>
      <c r="D37" s="46"/>
      <c r="E37" s="46"/>
    </row>
    <row r="38" spans="1:11" ht="13.8">
      <c r="A38" s="9" t="s">
        <v>28</v>
      </c>
      <c r="B38" s="9" t="s">
        <v>29</v>
      </c>
      <c r="C38" s="9" t="s">
        <v>11</v>
      </c>
      <c r="D38" s="9"/>
      <c r="E38" s="9"/>
    </row>
    <row r="39" spans="1:11" ht="13.8">
      <c r="A39" s="9"/>
      <c r="B39" s="9" t="s">
        <v>12</v>
      </c>
      <c r="C39" s="9"/>
      <c r="D39" s="9"/>
      <c r="E39" s="9"/>
    </row>
    <row r="40" spans="1:11" ht="13.8">
      <c r="A40" s="9" t="s">
        <v>30</v>
      </c>
      <c r="B40" s="9" t="s">
        <v>14</v>
      </c>
      <c r="C40" s="9" t="s">
        <v>11</v>
      </c>
      <c r="D40" s="9"/>
      <c r="E40" s="9"/>
    </row>
    <row r="41" spans="1:11" ht="13.8">
      <c r="A41" s="9" t="s">
        <v>31</v>
      </c>
      <c r="B41" s="9" t="s">
        <v>26</v>
      </c>
      <c r="C41" s="9" t="s">
        <v>11</v>
      </c>
      <c r="D41" s="9"/>
      <c r="E41" s="9"/>
    </row>
    <row r="43" spans="1:11" ht="16.2" customHeight="1">
      <c r="A43" s="78" t="s">
        <v>86</v>
      </c>
      <c r="B43" s="79"/>
      <c r="C43" s="79"/>
      <c r="D43" s="79"/>
      <c r="E43" s="79"/>
      <c r="F43" s="79"/>
      <c r="G43" s="79"/>
      <c r="H43" s="79"/>
      <c r="I43" s="79"/>
      <c r="J43" s="79"/>
      <c r="K43" s="79"/>
    </row>
    <row r="44" spans="1:11" hidden="1"/>
    <row r="45" spans="1:11">
      <c r="A45" s="48" t="s">
        <v>114</v>
      </c>
      <c r="B45" s="48" t="s">
        <v>115</v>
      </c>
      <c r="C45" s="48" t="s">
        <v>116</v>
      </c>
      <c r="D45" s="48"/>
      <c r="E45" s="48"/>
      <c r="F45" s="48" t="s">
        <v>117</v>
      </c>
      <c r="G45" s="48"/>
      <c r="H45" s="48"/>
      <c r="I45" s="48" t="s">
        <v>118</v>
      </c>
      <c r="J45" s="48"/>
      <c r="K45" s="48"/>
    </row>
    <row r="46" spans="1:11" ht="27.6">
      <c r="A46" s="48"/>
      <c r="B46" s="48"/>
      <c r="C46" s="32" t="s">
        <v>148</v>
      </c>
      <c r="D46" s="32" t="s">
        <v>149</v>
      </c>
      <c r="E46" s="17" t="s">
        <v>119</v>
      </c>
      <c r="F46" s="32" t="s">
        <v>148</v>
      </c>
      <c r="G46" s="32" t="s">
        <v>149</v>
      </c>
      <c r="H46" s="17" t="s">
        <v>119</v>
      </c>
      <c r="I46" s="32" t="s">
        <v>148</v>
      </c>
      <c r="J46" s="32" t="s">
        <v>149</v>
      </c>
      <c r="K46" s="17" t="s">
        <v>119</v>
      </c>
    </row>
    <row r="47" spans="1:11" s="11" customFormat="1" ht="13.8">
      <c r="A47" s="18" t="s">
        <v>120</v>
      </c>
      <c r="B47" s="18" t="s">
        <v>121</v>
      </c>
      <c r="C47" s="41"/>
      <c r="D47" s="41"/>
      <c r="E47" s="41"/>
      <c r="F47" s="41"/>
      <c r="G47" s="41"/>
      <c r="H47" s="41"/>
      <c r="I47" s="41"/>
      <c r="J47" s="41"/>
      <c r="K47" s="41"/>
    </row>
    <row r="48" spans="1:11" ht="13.8">
      <c r="A48" s="17"/>
      <c r="B48" s="19" t="s">
        <v>87</v>
      </c>
      <c r="C48" s="20">
        <v>5</v>
      </c>
      <c r="D48" s="20"/>
      <c r="E48" s="20">
        <f>C48+D48</f>
        <v>5</v>
      </c>
      <c r="F48" s="20">
        <v>5</v>
      </c>
      <c r="G48" s="20"/>
      <c r="H48" s="20">
        <f>F48+G48</f>
        <v>5</v>
      </c>
      <c r="I48" s="20">
        <f>F48-C48</f>
        <v>0</v>
      </c>
      <c r="J48" s="20">
        <f>G48-D48</f>
        <v>0</v>
      </c>
      <c r="K48" s="20">
        <f>I48+J48</f>
        <v>0</v>
      </c>
    </row>
    <row r="49" spans="1:11" ht="27.6">
      <c r="A49" s="17"/>
      <c r="B49" s="21" t="s">
        <v>150</v>
      </c>
      <c r="C49" s="22">
        <v>0.2</v>
      </c>
      <c r="D49" s="22"/>
      <c r="E49" s="22">
        <f>C49+D49</f>
        <v>0.2</v>
      </c>
      <c r="F49" s="22">
        <v>0.2</v>
      </c>
      <c r="G49" s="22"/>
      <c r="H49" s="22">
        <f>F49+G49</f>
        <v>0.2</v>
      </c>
      <c r="I49" s="22">
        <f>F49-C49</f>
        <v>0</v>
      </c>
      <c r="J49" s="22">
        <f>G49-D49</f>
        <v>0</v>
      </c>
      <c r="K49" s="22">
        <f>I49+J49</f>
        <v>0</v>
      </c>
    </row>
    <row r="50" spans="1:11">
      <c r="A50" s="42" t="s">
        <v>110</v>
      </c>
      <c r="B50" s="41"/>
      <c r="C50" s="41"/>
      <c r="D50" s="41"/>
      <c r="E50" s="41"/>
      <c r="F50" s="41"/>
      <c r="G50" s="41"/>
      <c r="H50" s="41"/>
      <c r="I50" s="41"/>
      <c r="J50" s="41"/>
      <c r="K50" s="41"/>
    </row>
    <row r="51" spans="1:11" s="11" customFormat="1" ht="13.8">
      <c r="A51" s="18" t="s">
        <v>122</v>
      </c>
      <c r="B51" s="18" t="s">
        <v>123</v>
      </c>
      <c r="C51" s="41"/>
      <c r="D51" s="41"/>
      <c r="E51" s="41"/>
      <c r="F51" s="41"/>
      <c r="G51" s="41"/>
      <c r="H51" s="41"/>
      <c r="I51" s="41"/>
      <c r="J51" s="41"/>
      <c r="K51" s="41"/>
    </row>
    <row r="52" spans="1:11" ht="27.6">
      <c r="A52" s="17"/>
      <c r="B52" s="19" t="s">
        <v>104</v>
      </c>
      <c r="C52" s="20">
        <v>550</v>
      </c>
      <c r="D52" s="20"/>
      <c r="E52" s="20">
        <f>C52+D52</f>
        <v>550</v>
      </c>
      <c r="F52" s="20">
        <v>552</v>
      </c>
      <c r="G52" s="20"/>
      <c r="H52" s="20">
        <f>F52+G52</f>
        <v>552</v>
      </c>
      <c r="I52" s="20">
        <f>F52-C52</f>
        <v>2</v>
      </c>
      <c r="J52" s="20">
        <f>G52-D52</f>
        <v>0</v>
      </c>
      <c r="K52" s="20">
        <f>I52+J52</f>
        <v>2</v>
      </c>
    </row>
    <row r="53" spans="1:11" ht="26.4">
      <c r="A53" s="17"/>
      <c r="B53" s="17" t="s">
        <v>139</v>
      </c>
      <c r="C53" s="22">
        <v>64</v>
      </c>
      <c r="D53" s="22"/>
      <c r="E53" s="22">
        <f t="shared" ref="E53:E54" si="3">C53+D53</f>
        <v>64</v>
      </c>
      <c r="F53" s="22">
        <v>64</v>
      </c>
      <c r="G53" s="22"/>
      <c r="H53" s="22">
        <f t="shared" ref="H53:H54" si="4">F53+G53</f>
        <v>64</v>
      </c>
      <c r="I53" s="22">
        <f t="shared" ref="I53:I54" si="5">F53-C53</f>
        <v>0</v>
      </c>
      <c r="J53" s="22">
        <f t="shared" ref="J53:J54" si="6">G53-D53</f>
        <v>0</v>
      </c>
      <c r="K53" s="22">
        <f t="shared" ref="K53:K54" si="7">I53+J53</f>
        <v>0</v>
      </c>
    </row>
    <row r="54" spans="1:11" ht="26.4">
      <c r="A54" s="17"/>
      <c r="B54" s="17" t="s">
        <v>151</v>
      </c>
      <c r="C54" s="22">
        <v>0.2</v>
      </c>
      <c r="D54" s="22"/>
      <c r="E54" s="22">
        <f t="shared" si="3"/>
        <v>0.2</v>
      </c>
      <c r="F54" s="22">
        <v>0.2</v>
      </c>
      <c r="G54" s="22"/>
      <c r="H54" s="22">
        <f t="shared" si="4"/>
        <v>0.2</v>
      </c>
      <c r="I54" s="22">
        <f t="shared" si="5"/>
        <v>0</v>
      </c>
      <c r="J54" s="22">
        <f t="shared" si="6"/>
        <v>0</v>
      </c>
      <c r="K54" s="22">
        <f t="shared" si="7"/>
        <v>0</v>
      </c>
    </row>
    <row r="55" spans="1:11" ht="26.4">
      <c r="A55" s="17"/>
      <c r="B55" s="17" t="s">
        <v>141</v>
      </c>
      <c r="C55" s="20"/>
      <c r="D55" s="20">
        <v>1</v>
      </c>
      <c r="E55" s="20">
        <f t="shared" ref="E55" si="8">C55+D55</f>
        <v>1</v>
      </c>
      <c r="F55" s="20"/>
      <c r="G55" s="20">
        <v>1</v>
      </c>
      <c r="H55" s="20">
        <f t="shared" ref="H55" si="9">F55+G55</f>
        <v>1</v>
      </c>
      <c r="I55" s="20">
        <f t="shared" ref="I55" si="10">F55-C55</f>
        <v>0</v>
      </c>
      <c r="J55" s="20">
        <f t="shared" ref="J55" si="11">G55-D55</f>
        <v>0</v>
      </c>
      <c r="K55" s="20">
        <f t="shared" ref="K55" si="12">I55+J55</f>
        <v>0</v>
      </c>
    </row>
    <row r="56" spans="1:11" ht="28.2" customHeight="1">
      <c r="A56" s="49" t="s">
        <v>124</v>
      </c>
      <c r="B56" s="48"/>
      <c r="C56" s="48"/>
      <c r="D56" s="48"/>
      <c r="E56" s="48"/>
      <c r="F56" s="48"/>
      <c r="G56" s="48"/>
      <c r="H56" s="48"/>
      <c r="I56" s="48"/>
      <c r="J56" s="48"/>
      <c r="K56" s="48"/>
    </row>
    <row r="57" spans="1:11" s="11" customFormat="1" ht="13.8">
      <c r="A57" s="18" t="s">
        <v>125</v>
      </c>
      <c r="B57" s="18" t="s">
        <v>126</v>
      </c>
      <c r="C57" s="41"/>
      <c r="D57" s="41"/>
      <c r="E57" s="41"/>
      <c r="F57" s="41"/>
      <c r="G57" s="41"/>
      <c r="H57" s="41"/>
      <c r="I57" s="41"/>
      <c r="J57" s="41"/>
      <c r="K57" s="41"/>
    </row>
    <row r="58" spans="1:11" ht="30.75" customHeight="1">
      <c r="A58" s="17"/>
      <c r="B58" s="19" t="s">
        <v>105</v>
      </c>
      <c r="C58" s="20">
        <f>ROUND(C52/C48,0)</f>
        <v>110</v>
      </c>
      <c r="D58" s="20"/>
      <c r="E58" s="20">
        <f t="shared" ref="E58:E61" si="13">C58+D58</f>
        <v>110</v>
      </c>
      <c r="F58" s="22">
        <f>ROUND(F52/F48,0)</f>
        <v>110</v>
      </c>
      <c r="G58" s="20"/>
      <c r="H58" s="20">
        <f t="shared" ref="H58:H61" si="14">F58+G58</f>
        <v>110</v>
      </c>
      <c r="I58" s="20">
        <f t="shared" ref="I58:I61" si="15">F58-C58</f>
        <v>0</v>
      </c>
      <c r="J58" s="20">
        <f t="shared" ref="J58:J61" si="16">G58-D58</f>
        <v>0</v>
      </c>
      <c r="K58" s="20">
        <f t="shared" ref="K58:K61" si="17">I58+J58</f>
        <v>0</v>
      </c>
    </row>
    <row r="59" spans="1:11" ht="26.4">
      <c r="A59" s="17"/>
      <c r="B59" s="17" t="s">
        <v>142</v>
      </c>
      <c r="C59" s="22">
        <f>ROUND(C53/C48,0)</f>
        <v>13</v>
      </c>
      <c r="D59" s="20"/>
      <c r="E59" s="20">
        <f t="shared" si="13"/>
        <v>13</v>
      </c>
      <c r="F59" s="22">
        <f>ROUND(F53/F48,0)</f>
        <v>13</v>
      </c>
      <c r="G59" s="20"/>
      <c r="H59" s="20">
        <f t="shared" si="14"/>
        <v>13</v>
      </c>
      <c r="I59" s="20">
        <f t="shared" si="15"/>
        <v>0</v>
      </c>
      <c r="J59" s="20">
        <f t="shared" si="16"/>
        <v>0</v>
      </c>
      <c r="K59" s="20">
        <f t="shared" si="17"/>
        <v>0</v>
      </c>
    </row>
    <row r="60" spans="1:11" ht="26.4">
      <c r="A60" s="17"/>
      <c r="B60" s="17" t="s">
        <v>152</v>
      </c>
      <c r="C60" s="22">
        <f>ROUND(C16/$C$48,1)</f>
        <v>238.1</v>
      </c>
      <c r="D60" s="22">
        <f>ROUND(D16/$C$48,1)</f>
        <v>3</v>
      </c>
      <c r="E60" s="22">
        <f t="shared" ref="E60" si="18">C60+D60</f>
        <v>241.1</v>
      </c>
      <c r="F60" s="22">
        <f>ROUND(F16/$C$48,1)</f>
        <v>232.5</v>
      </c>
      <c r="G60" s="22">
        <f>ROUND(G16/$C$48,1)</f>
        <v>3</v>
      </c>
      <c r="H60" s="22">
        <f t="shared" ref="H60" si="19">F60+G60</f>
        <v>235.5</v>
      </c>
      <c r="I60" s="22">
        <f t="shared" ref="I60" si="20">F60-C60</f>
        <v>-5.5999999999999943</v>
      </c>
      <c r="J60" s="22">
        <f t="shared" ref="J60" si="21">G60-D60</f>
        <v>0</v>
      </c>
      <c r="K60" s="22">
        <f t="shared" ref="K60" si="22">I60+J60</f>
        <v>-5.5999999999999943</v>
      </c>
    </row>
    <row r="61" spans="1:11" ht="26.4">
      <c r="A61" s="17"/>
      <c r="B61" s="17" t="s">
        <v>153</v>
      </c>
      <c r="C61" s="20"/>
      <c r="D61" s="20">
        <f>ROUND(D21/D55,1)</f>
        <v>15</v>
      </c>
      <c r="E61" s="20">
        <f t="shared" si="13"/>
        <v>15</v>
      </c>
      <c r="F61" s="22"/>
      <c r="G61" s="22">
        <f>ROUND(G21/G55,1)</f>
        <v>15</v>
      </c>
      <c r="H61" s="20">
        <f t="shared" si="14"/>
        <v>15</v>
      </c>
      <c r="I61" s="20">
        <f t="shared" si="15"/>
        <v>0</v>
      </c>
      <c r="J61" s="20">
        <f t="shared" si="16"/>
        <v>0</v>
      </c>
      <c r="K61" s="20">
        <f t="shared" si="17"/>
        <v>0</v>
      </c>
    </row>
    <row r="62" spans="1:11" ht="36" customHeight="1">
      <c r="A62" s="49" t="s">
        <v>154</v>
      </c>
      <c r="B62" s="48"/>
      <c r="C62" s="48"/>
      <c r="D62" s="48"/>
      <c r="E62" s="48"/>
      <c r="F62" s="48"/>
      <c r="G62" s="48"/>
      <c r="H62" s="48"/>
      <c r="I62" s="48"/>
      <c r="J62" s="48"/>
      <c r="K62" s="48"/>
    </row>
    <row r="63" spans="1:11" ht="13.8">
      <c r="A63" s="39" t="s">
        <v>125</v>
      </c>
      <c r="B63" s="40" t="s">
        <v>161</v>
      </c>
      <c r="C63" s="37"/>
      <c r="D63" s="37"/>
      <c r="E63" s="37"/>
      <c r="F63" s="37"/>
      <c r="G63" s="37"/>
      <c r="H63" s="37"/>
      <c r="I63" s="37"/>
      <c r="J63" s="37"/>
      <c r="K63" s="37"/>
    </row>
    <row r="64" spans="1:11" ht="26.4">
      <c r="A64" s="38"/>
      <c r="B64" s="38" t="s">
        <v>162</v>
      </c>
      <c r="C64" s="37">
        <v>100</v>
      </c>
      <c r="D64" s="37"/>
      <c r="E64" s="37">
        <v>100</v>
      </c>
      <c r="F64" s="37">
        <v>100</v>
      </c>
      <c r="G64" s="37"/>
      <c r="H64" s="37">
        <v>100</v>
      </c>
      <c r="I64" s="37">
        <v>0</v>
      </c>
      <c r="J64" s="37"/>
      <c r="K64" s="37">
        <v>0</v>
      </c>
    </row>
    <row r="65" spans="1:11" ht="39.6">
      <c r="A65" s="38"/>
      <c r="B65" s="38" t="s">
        <v>163</v>
      </c>
      <c r="C65" s="37"/>
      <c r="D65" s="37">
        <v>100</v>
      </c>
      <c r="E65" s="37">
        <v>100</v>
      </c>
      <c r="F65" s="37"/>
      <c r="G65" s="37">
        <v>100</v>
      </c>
      <c r="H65" s="37">
        <v>100</v>
      </c>
      <c r="I65" s="37"/>
      <c r="J65" s="37">
        <v>0</v>
      </c>
      <c r="K65" s="37">
        <v>0</v>
      </c>
    </row>
    <row r="66" spans="1:11" ht="33" customHeight="1">
      <c r="A66" s="44" t="s">
        <v>111</v>
      </c>
      <c r="B66" s="45"/>
      <c r="C66" s="45"/>
      <c r="D66" s="45"/>
      <c r="E66" s="45"/>
      <c r="F66" s="45"/>
      <c r="G66" s="45"/>
      <c r="H66" s="45"/>
      <c r="I66" s="45"/>
      <c r="J66" s="45"/>
      <c r="K66" s="45"/>
    </row>
    <row r="67" spans="1:11" ht="93.75" customHeight="1">
      <c r="A67" s="43" t="s">
        <v>155</v>
      </c>
      <c r="B67" s="43"/>
      <c r="C67" s="43"/>
      <c r="D67" s="43"/>
      <c r="E67" s="43"/>
      <c r="F67" s="43"/>
      <c r="G67" s="43"/>
      <c r="H67" s="43"/>
      <c r="I67" s="43"/>
      <c r="J67" s="43"/>
      <c r="K67" s="43"/>
    </row>
    <row r="68" spans="1:11" ht="13.2" customHeight="1">
      <c r="A68" s="77" t="s">
        <v>88</v>
      </c>
      <c r="B68" s="77"/>
      <c r="C68" s="77"/>
      <c r="D68" s="77"/>
      <c r="E68" s="77"/>
      <c r="F68" s="77"/>
      <c r="G68" s="77"/>
      <c r="H68" s="77"/>
      <c r="I68" s="77"/>
      <c r="J68" s="77"/>
      <c r="K68" s="77"/>
    </row>
    <row r="69" spans="1:11">
      <c r="A69" s="43" t="s">
        <v>89</v>
      </c>
      <c r="B69" s="43"/>
      <c r="C69" s="43"/>
      <c r="D69" s="43"/>
      <c r="E69" s="43"/>
      <c r="F69" s="43"/>
      <c r="G69" s="43"/>
      <c r="H69" s="43"/>
      <c r="I69" s="43"/>
      <c r="J69" s="43"/>
      <c r="K69" s="43"/>
    </row>
    <row r="70" spans="1:11" ht="17.399999999999999" customHeight="1">
      <c r="A70" s="51" t="s">
        <v>112</v>
      </c>
      <c r="B70" s="52"/>
      <c r="C70" s="52"/>
      <c r="D70" s="52"/>
      <c r="E70" s="52"/>
      <c r="F70" s="52"/>
      <c r="G70" s="52"/>
      <c r="H70" s="52"/>
      <c r="I70" s="52"/>
      <c r="J70" s="52"/>
      <c r="K70" s="52"/>
    </row>
    <row r="71" spans="1:11" ht="28.2" customHeight="1">
      <c r="A71" s="48" t="s">
        <v>114</v>
      </c>
      <c r="B71" s="48" t="s">
        <v>115</v>
      </c>
      <c r="C71" s="50" t="s">
        <v>127</v>
      </c>
      <c r="D71" s="50"/>
      <c r="E71" s="50"/>
      <c r="F71" s="50" t="s">
        <v>128</v>
      </c>
      <c r="G71" s="50"/>
      <c r="H71" s="50"/>
      <c r="I71" s="63" t="s">
        <v>90</v>
      </c>
      <c r="J71" s="50"/>
      <c r="K71" s="50"/>
    </row>
    <row r="72" spans="1:11" s="6" customFormat="1" ht="20.399999999999999" customHeight="1">
      <c r="A72" s="48"/>
      <c r="B72" s="48"/>
      <c r="C72" s="23" t="s">
        <v>67</v>
      </c>
      <c r="D72" s="23" t="s">
        <v>68</v>
      </c>
      <c r="E72" s="23" t="s">
        <v>69</v>
      </c>
      <c r="F72" s="23" t="s">
        <v>67</v>
      </c>
      <c r="G72" s="23" t="s">
        <v>68</v>
      </c>
      <c r="H72" s="23" t="s">
        <v>69</v>
      </c>
      <c r="I72" s="23" t="s">
        <v>67</v>
      </c>
      <c r="J72" s="23" t="s">
        <v>68</v>
      </c>
      <c r="K72" s="23" t="s">
        <v>69</v>
      </c>
    </row>
    <row r="73" spans="1:11" ht="13.8">
      <c r="A73" s="17"/>
      <c r="B73" s="17" t="s">
        <v>129</v>
      </c>
      <c r="C73" s="24">
        <f>SUM(C77:C79)</f>
        <v>1013.6</v>
      </c>
      <c r="D73" s="24">
        <f t="shared" ref="D73:H73" si="23">SUM(D77:D79)</f>
        <v>0</v>
      </c>
      <c r="E73" s="24">
        <f t="shared" si="23"/>
        <v>1013.6</v>
      </c>
      <c r="F73" s="24">
        <f>SUM(F77:F79)</f>
        <v>1162.7</v>
      </c>
      <c r="G73" s="24">
        <f t="shared" si="23"/>
        <v>15</v>
      </c>
      <c r="H73" s="24">
        <f t="shared" si="23"/>
        <v>1177.7</v>
      </c>
      <c r="I73" s="24">
        <f>F73/C73*100-100</f>
        <v>14.709944751381215</v>
      </c>
      <c r="J73" s="24" t="s">
        <v>164</v>
      </c>
      <c r="K73" s="24">
        <f>H73/E73*100-100</f>
        <v>16.189818468823987</v>
      </c>
    </row>
    <row r="74" spans="1:11" ht="28.95" customHeight="1">
      <c r="A74" s="65" t="s">
        <v>91</v>
      </c>
      <c r="B74" s="65"/>
      <c r="C74" s="65"/>
      <c r="D74" s="65"/>
      <c r="E74" s="65"/>
      <c r="F74" s="65"/>
      <c r="G74" s="65"/>
      <c r="H74" s="65"/>
      <c r="I74" s="65"/>
      <c r="J74" s="65"/>
      <c r="K74" s="65"/>
    </row>
    <row r="75" spans="1:11" ht="48.6" customHeight="1">
      <c r="A75" s="66" t="s">
        <v>165</v>
      </c>
      <c r="B75" s="66"/>
      <c r="C75" s="66"/>
      <c r="D75" s="66"/>
      <c r="E75" s="66"/>
      <c r="F75" s="66"/>
      <c r="G75" s="66"/>
      <c r="H75" s="66"/>
      <c r="I75" s="66"/>
      <c r="J75" s="66"/>
      <c r="K75" s="66"/>
    </row>
    <row r="76" spans="1:11" ht="13.8">
      <c r="A76" s="17"/>
      <c r="B76" s="17" t="s">
        <v>130</v>
      </c>
      <c r="C76" s="17"/>
      <c r="D76" s="17"/>
      <c r="E76" s="17"/>
      <c r="F76" s="25"/>
      <c r="G76" s="25"/>
      <c r="H76" s="25"/>
      <c r="I76" s="25"/>
      <c r="J76" s="25"/>
      <c r="K76" s="25"/>
    </row>
    <row r="77" spans="1:11" ht="27.6">
      <c r="A77" s="17"/>
      <c r="B77" s="16" t="s">
        <v>107</v>
      </c>
      <c r="C77" s="8">
        <v>1013.6</v>
      </c>
      <c r="D77" s="8"/>
      <c r="E77" s="8">
        <f>C77+D77</f>
        <v>1013.6</v>
      </c>
      <c r="F77" s="8">
        <v>1162.5</v>
      </c>
      <c r="G77" s="8"/>
      <c r="H77" s="8">
        <f>F77+G77</f>
        <v>1162.5</v>
      </c>
      <c r="I77" s="30">
        <f t="shared" ref="I77" si="24">F77/C77*100-100</f>
        <v>14.690213101815303</v>
      </c>
      <c r="J77" s="30"/>
      <c r="K77" s="30">
        <f t="shared" ref="K77" si="25">H77/E77*100-100</f>
        <v>14.690213101815303</v>
      </c>
    </row>
    <row r="78" spans="1:11" ht="26.4">
      <c r="A78" s="17"/>
      <c r="B78" s="15" t="s">
        <v>136</v>
      </c>
      <c r="C78" s="8"/>
      <c r="D78" s="8"/>
      <c r="E78" s="8">
        <f>C78+D78</f>
        <v>0</v>
      </c>
      <c r="F78" s="8">
        <v>0.2</v>
      </c>
      <c r="G78" s="8"/>
      <c r="H78" s="8">
        <f>F78+G78</f>
        <v>0.2</v>
      </c>
      <c r="I78" s="30" t="s">
        <v>164</v>
      </c>
      <c r="J78" s="30"/>
      <c r="K78" s="30" t="s">
        <v>164</v>
      </c>
    </row>
    <row r="79" spans="1:11" ht="26.25" customHeight="1">
      <c r="A79" s="17"/>
      <c r="B79" s="16" t="s">
        <v>137</v>
      </c>
      <c r="C79" s="8"/>
      <c r="D79" s="8"/>
      <c r="E79" s="8">
        <f>C79+D79</f>
        <v>0</v>
      </c>
      <c r="F79" s="8"/>
      <c r="G79" s="8">
        <v>15</v>
      </c>
      <c r="H79" s="8">
        <f>F79+G79</f>
        <v>15</v>
      </c>
      <c r="I79" s="30"/>
      <c r="J79" s="30" t="s">
        <v>164</v>
      </c>
      <c r="K79" s="30" t="s">
        <v>164</v>
      </c>
    </row>
    <row r="80" spans="1:11" ht="30.6" customHeight="1">
      <c r="A80" s="64" t="s">
        <v>93</v>
      </c>
      <c r="B80" s="50"/>
      <c r="C80" s="50"/>
      <c r="D80" s="50"/>
      <c r="E80" s="50"/>
      <c r="F80" s="50"/>
      <c r="G80" s="50"/>
      <c r="H80" s="50"/>
      <c r="I80" s="50"/>
      <c r="J80" s="50"/>
      <c r="K80" s="50"/>
    </row>
    <row r="81" spans="1:11" ht="52.95" customHeight="1">
      <c r="A81" s="66" t="s">
        <v>165</v>
      </c>
      <c r="B81" s="66"/>
      <c r="C81" s="66"/>
      <c r="D81" s="66"/>
      <c r="E81" s="66"/>
      <c r="F81" s="66"/>
      <c r="G81" s="66"/>
      <c r="H81" s="66"/>
      <c r="I81" s="66"/>
      <c r="J81" s="66"/>
      <c r="K81" s="66"/>
    </row>
    <row r="82" spans="1:11" s="11" customFormat="1" ht="13.8">
      <c r="A82" s="18" t="s">
        <v>120</v>
      </c>
      <c r="B82" s="18" t="s">
        <v>121</v>
      </c>
      <c r="C82" s="20"/>
      <c r="D82" s="20"/>
      <c r="E82" s="20"/>
      <c r="F82" s="20"/>
      <c r="G82" s="20"/>
      <c r="H82" s="20"/>
      <c r="I82" s="24"/>
      <c r="J82" s="24"/>
      <c r="K82" s="24"/>
    </row>
    <row r="83" spans="1:11" ht="13.8">
      <c r="A83" s="17"/>
      <c r="B83" s="19" t="s">
        <v>87</v>
      </c>
      <c r="C83" s="22">
        <v>5</v>
      </c>
      <c r="D83" s="20"/>
      <c r="E83" s="20">
        <f>C83</f>
        <v>5</v>
      </c>
      <c r="F83" s="20">
        <v>5</v>
      </c>
      <c r="G83" s="20"/>
      <c r="H83" s="20">
        <f>F83</f>
        <v>5</v>
      </c>
      <c r="I83" s="24">
        <f>F83/C83*100-100</f>
        <v>0</v>
      </c>
      <c r="J83" s="24"/>
      <c r="K83" s="24">
        <f t="shared" ref="K83:K92" si="26">H83/E83*100-100</f>
        <v>0</v>
      </c>
    </row>
    <row r="84" spans="1:11" ht="27.6">
      <c r="A84" s="17"/>
      <c r="B84" s="21" t="s">
        <v>138</v>
      </c>
      <c r="C84" s="22"/>
      <c r="D84" s="22"/>
      <c r="E84" s="31">
        <f t="shared" ref="E84:E87" si="27">C84+D84</f>
        <v>0</v>
      </c>
      <c r="F84" s="22">
        <v>0.2</v>
      </c>
      <c r="G84" s="22"/>
      <c r="H84" s="31">
        <f t="shared" ref="H84" si="28">F84+G84</f>
        <v>0.2</v>
      </c>
      <c r="I84" s="24" t="s">
        <v>164</v>
      </c>
      <c r="J84" s="24"/>
      <c r="K84" s="24" t="s">
        <v>164</v>
      </c>
    </row>
    <row r="85" spans="1:11" s="11" customFormat="1" ht="13.8">
      <c r="A85" s="18" t="s">
        <v>122</v>
      </c>
      <c r="B85" s="18" t="s">
        <v>123</v>
      </c>
      <c r="C85" s="28"/>
      <c r="D85" s="26"/>
      <c r="E85" s="26"/>
      <c r="F85" s="26"/>
      <c r="G85" s="26"/>
      <c r="H85" s="26"/>
      <c r="I85" s="27"/>
      <c r="J85" s="27"/>
      <c r="K85" s="27"/>
    </row>
    <row r="86" spans="1:11" ht="27.6">
      <c r="A86" s="17"/>
      <c r="B86" s="19" t="s">
        <v>104</v>
      </c>
      <c r="C86" s="22">
        <v>557</v>
      </c>
      <c r="D86" s="20"/>
      <c r="E86" s="31">
        <f t="shared" si="27"/>
        <v>557</v>
      </c>
      <c r="F86" s="20">
        <v>552</v>
      </c>
      <c r="G86" s="20"/>
      <c r="H86" s="31">
        <f t="shared" ref="H86:H89" si="29">F86+G86</f>
        <v>552</v>
      </c>
      <c r="I86" s="24">
        <f t="shared" ref="I86:I92" si="30">F86/C86*100-100</f>
        <v>-0.89766606822261963</v>
      </c>
      <c r="J86" s="24"/>
      <c r="K86" s="24">
        <f t="shared" si="26"/>
        <v>-0.89766606822261963</v>
      </c>
    </row>
    <row r="87" spans="1:11" ht="26.4">
      <c r="A87" s="17"/>
      <c r="B87" s="17" t="s">
        <v>106</v>
      </c>
      <c r="C87" s="22">
        <v>55</v>
      </c>
      <c r="D87" s="20"/>
      <c r="E87" s="31">
        <f t="shared" si="27"/>
        <v>55</v>
      </c>
      <c r="F87" s="20">
        <v>64</v>
      </c>
      <c r="G87" s="20"/>
      <c r="H87" s="31">
        <f t="shared" si="29"/>
        <v>64</v>
      </c>
      <c r="I87" s="24">
        <f t="shared" si="30"/>
        <v>16.36363636363636</v>
      </c>
      <c r="J87" s="24"/>
      <c r="K87" s="24">
        <f t="shared" si="26"/>
        <v>16.36363636363636</v>
      </c>
    </row>
    <row r="88" spans="1:11" ht="26.4">
      <c r="A88" s="17"/>
      <c r="B88" s="17" t="s">
        <v>140</v>
      </c>
      <c r="C88" s="22"/>
      <c r="D88" s="22"/>
      <c r="E88" s="22">
        <f>C88+D88</f>
        <v>0</v>
      </c>
      <c r="F88" s="22">
        <v>0.2</v>
      </c>
      <c r="G88" s="22"/>
      <c r="H88" s="31">
        <f t="shared" si="29"/>
        <v>0.2</v>
      </c>
      <c r="I88" s="24" t="s">
        <v>164</v>
      </c>
      <c r="J88" s="24"/>
      <c r="K88" s="24" t="s">
        <v>164</v>
      </c>
    </row>
    <row r="89" spans="1:11" ht="26.4">
      <c r="A89" s="17"/>
      <c r="B89" s="17" t="s">
        <v>141</v>
      </c>
      <c r="C89" s="22"/>
      <c r="D89" s="22"/>
      <c r="E89" s="31">
        <f>C89+D89</f>
        <v>0</v>
      </c>
      <c r="F89" s="22"/>
      <c r="G89" s="22">
        <v>1</v>
      </c>
      <c r="H89" s="31">
        <f t="shared" si="29"/>
        <v>1</v>
      </c>
      <c r="I89" s="24"/>
      <c r="J89" s="24" t="s">
        <v>164</v>
      </c>
      <c r="K89" s="24" t="s">
        <v>164</v>
      </c>
    </row>
    <row r="90" spans="1:11" s="11" customFormat="1" ht="13.8">
      <c r="A90" s="18" t="s">
        <v>125</v>
      </c>
      <c r="B90" s="18" t="s">
        <v>126</v>
      </c>
      <c r="C90" s="28"/>
      <c r="D90" s="26"/>
      <c r="E90" s="26"/>
      <c r="F90" s="26"/>
      <c r="G90" s="26"/>
      <c r="H90" s="26"/>
      <c r="I90" s="27"/>
      <c r="J90" s="27"/>
      <c r="K90" s="27"/>
    </row>
    <row r="91" spans="1:11" ht="41.4">
      <c r="A91" s="17"/>
      <c r="B91" s="21" t="s">
        <v>105</v>
      </c>
      <c r="C91" s="22">
        <v>111</v>
      </c>
      <c r="D91" s="20"/>
      <c r="E91" s="20">
        <f>SUM(C91:D91)</f>
        <v>111</v>
      </c>
      <c r="F91" s="20">
        <v>110</v>
      </c>
      <c r="G91" s="20"/>
      <c r="H91" s="22">
        <f>SUM(F91:G91)</f>
        <v>110</v>
      </c>
      <c r="I91" s="24">
        <f t="shared" si="30"/>
        <v>-0.90090090090090769</v>
      </c>
      <c r="J91" s="24"/>
      <c r="K91" s="24">
        <f t="shared" si="26"/>
        <v>-0.90090090090090769</v>
      </c>
    </row>
    <row r="92" spans="1:11" ht="26.4">
      <c r="A92" s="17"/>
      <c r="B92" s="17" t="s">
        <v>142</v>
      </c>
      <c r="C92" s="22">
        <v>11</v>
      </c>
      <c r="D92" s="20"/>
      <c r="E92" s="31">
        <f t="shared" ref="E92:E94" si="31">SUM(C92:D92)</f>
        <v>11</v>
      </c>
      <c r="F92" s="20">
        <v>13</v>
      </c>
      <c r="G92" s="20"/>
      <c r="H92" s="22">
        <f t="shared" ref="H92:H94" si="32">SUM(F92:G92)</f>
        <v>13</v>
      </c>
      <c r="I92" s="24">
        <f t="shared" si="30"/>
        <v>18.181818181818187</v>
      </c>
      <c r="J92" s="24"/>
      <c r="K92" s="24">
        <f t="shared" si="26"/>
        <v>18.181818181818187</v>
      </c>
    </row>
    <row r="93" spans="1:11" ht="26.4">
      <c r="A93" s="17"/>
      <c r="B93" s="38" t="s">
        <v>166</v>
      </c>
      <c r="C93" s="22">
        <v>202.7</v>
      </c>
      <c r="D93" s="22"/>
      <c r="E93" s="31">
        <f t="shared" si="31"/>
        <v>202.7</v>
      </c>
      <c r="F93" s="22">
        <v>232.5</v>
      </c>
      <c r="G93" s="22">
        <v>3</v>
      </c>
      <c r="H93" s="22">
        <f t="shared" si="32"/>
        <v>235.5</v>
      </c>
      <c r="I93" s="24">
        <f t="shared" ref="I93" si="33">F93/C93*100-100</f>
        <v>14.701529353724723</v>
      </c>
      <c r="J93" s="24" t="s">
        <v>164</v>
      </c>
      <c r="K93" s="24">
        <f t="shared" ref="K93" si="34">H93/E93*100-100</f>
        <v>16.181549087321173</v>
      </c>
    </row>
    <row r="94" spans="1:11" ht="26.4">
      <c r="A94" s="17"/>
      <c r="B94" s="38" t="s">
        <v>167</v>
      </c>
      <c r="C94" s="22"/>
      <c r="D94" s="20"/>
      <c r="E94" s="31">
        <f t="shared" si="31"/>
        <v>0</v>
      </c>
      <c r="F94" s="20"/>
      <c r="G94" s="20">
        <v>15</v>
      </c>
      <c r="H94" s="22">
        <f t="shared" si="32"/>
        <v>15</v>
      </c>
      <c r="I94" s="24"/>
      <c r="J94" s="24" t="s">
        <v>164</v>
      </c>
      <c r="K94" s="24" t="s">
        <v>164</v>
      </c>
    </row>
    <row r="95" spans="1:11" ht="13.8">
      <c r="A95" s="39">
        <v>4</v>
      </c>
      <c r="B95" s="40" t="s">
        <v>161</v>
      </c>
      <c r="C95" s="37"/>
      <c r="D95" s="37"/>
      <c r="E95" s="37"/>
      <c r="F95" s="37"/>
      <c r="G95" s="37"/>
      <c r="H95" s="37"/>
      <c r="I95" s="24"/>
      <c r="J95" s="24"/>
      <c r="K95" s="24"/>
    </row>
    <row r="96" spans="1:11" ht="26.4">
      <c r="A96" s="38"/>
      <c r="B96" s="38" t="s">
        <v>162</v>
      </c>
      <c r="C96" s="37"/>
      <c r="D96" s="37"/>
      <c r="E96" s="37"/>
      <c r="F96" s="37">
        <v>100</v>
      </c>
      <c r="G96" s="37"/>
      <c r="H96" s="37">
        <v>100</v>
      </c>
      <c r="I96" s="24" t="s">
        <v>164</v>
      </c>
      <c r="J96" s="24"/>
      <c r="K96" s="24" t="s">
        <v>164</v>
      </c>
    </row>
    <row r="97" spans="1:11" ht="39.6">
      <c r="A97" s="38"/>
      <c r="B97" s="38" t="s">
        <v>163</v>
      </c>
      <c r="C97" s="37"/>
      <c r="D97" s="37"/>
      <c r="E97" s="37"/>
      <c r="F97" s="37"/>
      <c r="G97" s="37">
        <v>100</v>
      </c>
      <c r="H97" s="37">
        <v>100</v>
      </c>
      <c r="I97" s="24"/>
      <c r="J97" s="24" t="s">
        <v>164</v>
      </c>
      <c r="K97" s="24" t="s">
        <v>164</v>
      </c>
    </row>
    <row r="98" spans="1:11" ht="17.399999999999999" customHeight="1">
      <c r="A98" s="64" t="s">
        <v>92</v>
      </c>
      <c r="B98" s="64"/>
      <c r="C98" s="64"/>
      <c r="D98" s="64"/>
      <c r="E98" s="64"/>
      <c r="F98" s="64"/>
      <c r="G98" s="64"/>
      <c r="H98" s="64"/>
      <c r="I98" s="64"/>
      <c r="J98" s="64"/>
      <c r="K98" s="64"/>
    </row>
    <row r="99" spans="1:11" ht="34.5" customHeight="1">
      <c r="A99" s="67" t="s">
        <v>156</v>
      </c>
      <c r="B99" s="67"/>
      <c r="C99" s="67"/>
      <c r="D99" s="67"/>
      <c r="E99" s="67"/>
      <c r="F99" s="67"/>
      <c r="G99" s="67"/>
      <c r="H99" s="67"/>
      <c r="I99" s="67"/>
      <c r="J99" s="67"/>
      <c r="K99" s="67"/>
    </row>
    <row r="100" spans="1:11" ht="13.95" customHeight="1">
      <c r="A100" s="68" t="s">
        <v>131</v>
      </c>
      <c r="B100" s="68"/>
      <c r="C100" s="68"/>
      <c r="D100" s="68"/>
      <c r="E100" s="68"/>
      <c r="F100" s="68"/>
      <c r="G100" s="68"/>
      <c r="H100" s="68"/>
      <c r="I100" s="68"/>
      <c r="J100" s="68"/>
      <c r="K100" s="68"/>
    </row>
    <row r="101" spans="1:11" ht="26.25" customHeight="1">
      <c r="A101" s="43" t="s">
        <v>94</v>
      </c>
      <c r="B101" s="43"/>
      <c r="C101" s="43"/>
      <c r="D101" s="43"/>
      <c r="E101" s="43"/>
      <c r="F101" s="43"/>
      <c r="G101" s="43"/>
      <c r="H101" s="43"/>
      <c r="I101" s="43"/>
      <c r="J101" s="43"/>
      <c r="K101" s="43"/>
    </row>
    <row r="103" spans="1:11" ht="15" customHeight="1">
      <c r="A103" s="62" t="s">
        <v>35</v>
      </c>
      <c r="B103" s="62"/>
      <c r="C103" s="62"/>
      <c r="D103" s="62"/>
      <c r="E103" s="62"/>
      <c r="F103" s="62"/>
      <c r="G103" s="62"/>
      <c r="H103" s="62"/>
      <c r="I103" s="62"/>
      <c r="J103" s="62"/>
      <c r="K103" s="62"/>
    </row>
    <row r="104" spans="1:11" hidden="1"/>
    <row r="105" spans="1:11" ht="72">
      <c r="A105" s="9" t="s">
        <v>36</v>
      </c>
      <c r="B105" s="9" t="s">
        <v>9</v>
      </c>
      <c r="C105" s="10" t="s">
        <v>95</v>
      </c>
      <c r="D105" s="10" t="s">
        <v>96</v>
      </c>
      <c r="E105" s="10" t="s">
        <v>97</v>
      </c>
      <c r="F105" s="10" t="s">
        <v>84</v>
      </c>
      <c r="G105" s="10" t="s">
        <v>98</v>
      </c>
      <c r="H105" s="10" t="s">
        <v>99</v>
      </c>
    </row>
    <row r="106" spans="1:11" ht="13.8">
      <c r="A106" s="9" t="s">
        <v>6</v>
      </c>
      <c r="B106" s="9" t="s">
        <v>18</v>
      </c>
      <c r="C106" s="9" t="s">
        <v>28</v>
      </c>
      <c r="D106" s="9" t="s">
        <v>34</v>
      </c>
      <c r="E106" s="9" t="s">
        <v>33</v>
      </c>
      <c r="F106" s="9" t="s">
        <v>37</v>
      </c>
      <c r="G106" s="9" t="s">
        <v>32</v>
      </c>
      <c r="H106" s="9" t="s">
        <v>38</v>
      </c>
    </row>
    <row r="107" spans="1:11" ht="13.8">
      <c r="A107" s="9" t="s">
        <v>39</v>
      </c>
      <c r="B107" s="9" t="s">
        <v>40</v>
      </c>
      <c r="C107" s="9" t="s">
        <v>11</v>
      </c>
      <c r="D107" s="9"/>
      <c r="E107" s="9"/>
      <c r="F107" s="9"/>
      <c r="G107" s="9" t="s">
        <v>11</v>
      </c>
      <c r="H107" s="9" t="s">
        <v>11</v>
      </c>
    </row>
    <row r="108" spans="1:11" ht="13.8">
      <c r="A108" s="9"/>
      <c r="B108" s="9" t="s">
        <v>41</v>
      </c>
      <c r="C108" s="9" t="s">
        <v>11</v>
      </c>
      <c r="D108" s="9"/>
      <c r="E108" s="9"/>
      <c r="F108" s="9"/>
      <c r="G108" s="9" t="s">
        <v>11</v>
      </c>
      <c r="H108" s="9" t="s">
        <v>11</v>
      </c>
    </row>
    <row r="109" spans="1:11" ht="27.6">
      <c r="A109" s="9"/>
      <c r="B109" s="9" t="s">
        <v>42</v>
      </c>
      <c r="C109" s="9" t="s">
        <v>11</v>
      </c>
      <c r="D109" s="9"/>
      <c r="E109" s="9"/>
      <c r="F109" s="9"/>
      <c r="G109" s="9" t="s">
        <v>11</v>
      </c>
      <c r="H109" s="9" t="s">
        <v>11</v>
      </c>
    </row>
    <row r="110" spans="1:11" ht="13.8">
      <c r="A110" s="9"/>
      <c r="B110" s="9" t="s">
        <v>43</v>
      </c>
      <c r="C110" s="9" t="s">
        <v>11</v>
      </c>
      <c r="D110" s="9"/>
      <c r="E110" s="9"/>
      <c r="F110" s="9"/>
      <c r="G110" s="9" t="s">
        <v>11</v>
      </c>
      <c r="H110" s="9" t="s">
        <v>11</v>
      </c>
    </row>
    <row r="111" spans="1:11" ht="13.8">
      <c r="A111" s="9"/>
      <c r="B111" s="9" t="s">
        <v>44</v>
      </c>
      <c r="C111" s="9" t="s">
        <v>11</v>
      </c>
      <c r="D111" s="9"/>
      <c r="E111" s="9"/>
      <c r="F111" s="9"/>
      <c r="G111" s="9" t="s">
        <v>11</v>
      </c>
      <c r="H111" s="9" t="s">
        <v>11</v>
      </c>
    </row>
    <row r="112" spans="1:11">
      <c r="A112" s="46" t="s">
        <v>45</v>
      </c>
      <c r="B112" s="46"/>
      <c r="C112" s="46"/>
      <c r="D112" s="46"/>
      <c r="E112" s="46"/>
      <c r="F112" s="46"/>
      <c r="G112" s="46"/>
      <c r="H112" s="46"/>
    </row>
    <row r="113" spans="1:11" ht="13.8">
      <c r="A113" s="9" t="s">
        <v>18</v>
      </c>
      <c r="B113" s="9" t="s">
        <v>46</v>
      </c>
      <c r="C113" s="9" t="s">
        <v>11</v>
      </c>
      <c r="D113" s="9"/>
      <c r="E113" s="9"/>
      <c r="F113" s="9"/>
      <c r="G113" s="9" t="s">
        <v>11</v>
      </c>
      <c r="H113" s="9" t="s">
        <v>11</v>
      </c>
    </row>
    <row r="114" spans="1:11">
      <c r="A114" s="58" t="s">
        <v>113</v>
      </c>
      <c r="B114" s="46"/>
      <c r="C114" s="46"/>
      <c r="D114" s="46"/>
      <c r="E114" s="46"/>
      <c r="F114" s="46"/>
      <c r="G114" s="46"/>
      <c r="H114" s="46"/>
    </row>
    <row r="115" spans="1:11">
      <c r="A115" s="46" t="s">
        <v>47</v>
      </c>
      <c r="B115" s="46"/>
      <c r="C115" s="46"/>
      <c r="D115" s="46"/>
      <c r="E115" s="46"/>
      <c r="F115" s="46"/>
      <c r="G115" s="46"/>
      <c r="H115" s="46"/>
    </row>
    <row r="116" spans="1:11" ht="13.8">
      <c r="A116" s="9" t="s">
        <v>20</v>
      </c>
      <c r="B116" s="9" t="s">
        <v>48</v>
      </c>
      <c r="C116" s="9"/>
      <c r="D116" s="9"/>
      <c r="E116" s="9"/>
      <c r="F116" s="9"/>
      <c r="G116" s="9"/>
      <c r="H116" s="9"/>
    </row>
    <row r="117" spans="1:11" ht="13.8">
      <c r="A117" s="9"/>
      <c r="B117" s="9" t="s">
        <v>49</v>
      </c>
      <c r="C117" s="9"/>
      <c r="D117" s="9"/>
      <c r="E117" s="9"/>
      <c r="F117" s="9"/>
      <c r="G117" s="9"/>
      <c r="H117" s="9"/>
    </row>
    <row r="118" spans="1:11" ht="13.8" thickBot="1">
      <c r="A118" s="59" t="s">
        <v>50</v>
      </c>
      <c r="B118" s="60"/>
      <c r="C118" s="60"/>
      <c r="D118" s="60"/>
      <c r="E118" s="60"/>
      <c r="F118" s="60"/>
      <c r="G118" s="60"/>
      <c r="H118" s="61"/>
    </row>
    <row r="119" spans="1:11" ht="19.5" customHeight="1">
      <c r="A119" s="9"/>
      <c r="B119" s="9" t="s">
        <v>51</v>
      </c>
      <c r="C119" s="9"/>
      <c r="D119" s="9"/>
      <c r="E119" s="9"/>
      <c r="F119" s="9"/>
      <c r="G119" s="9"/>
      <c r="H119" s="9"/>
    </row>
    <row r="120" spans="1:11" ht="14.25" customHeight="1">
      <c r="A120" s="9"/>
      <c r="B120" s="9" t="s">
        <v>52</v>
      </c>
      <c r="C120" s="9"/>
      <c r="D120" s="9"/>
      <c r="E120" s="9"/>
      <c r="F120" s="9"/>
      <c r="G120" s="9"/>
      <c r="H120" s="9"/>
    </row>
    <row r="121" spans="1:11" ht="27.6">
      <c r="A121" s="9" t="s">
        <v>21</v>
      </c>
      <c r="B121" s="9" t="s">
        <v>53</v>
      </c>
      <c r="C121" s="9" t="s">
        <v>11</v>
      </c>
      <c r="D121" s="9"/>
      <c r="E121" s="9"/>
      <c r="F121" s="9"/>
      <c r="G121" s="9" t="s">
        <v>11</v>
      </c>
      <c r="H121" s="9" t="s">
        <v>11</v>
      </c>
    </row>
    <row r="122" spans="1:11" ht="22.95" customHeight="1">
      <c r="A122" s="57" t="s">
        <v>157</v>
      </c>
      <c r="B122" s="57"/>
      <c r="C122" s="57"/>
      <c r="D122" s="57"/>
      <c r="E122" s="57"/>
      <c r="F122" s="57"/>
      <c r="G122" s="57"/>
      <c r="H122" s="57"/>
      <c r="I122" s="57"/>
      <c r="J122" s="57"/>
      <c r="K122" s="57"/>
    </row>
    <row r="123" spans="1:11" ht="18" customHeight="1">
      <c r="A123" s="53" t="s">
        <v>143</v>
      </c>
      <c r="B123" s="53"/>
      <c r="C123" s="53"/>
      <c r="D123" s="53"/>
      <c r="E123" s="53"/>
      <c r="F123" s="53"/>
      <c r="G123" s="53"/>
      <c r="H123" s="53"/>
      <c r="I123" s="53"/>
      <c r="J123" s="53"/>
      <c r="K123" s="53"/>
    </row>
    <row r="124" spans="1:11" ht="18" customHeight="1">
      <c r="A124" s="53" t="s">
        <v>100</v>
      </c>
      <c r="B124" s="54"/>
      <c r="C124" s="54"/>
      <c r="D124" s="54"/>
      <c r="E124" s="54"/>
      <c r="F124" s="54"/>
      <c r="G124" s="54"/>
      <c r="H124" s="54"/>
      <c r="I124" s="54"/>
      <c r="J124" s="54"/>
      <c r="K124" s="54"/>
    </row>
    <row r="125" spans="1:11" ht="21.75" customHeight="1">
      <c r="A125" s="55" t="s">
        <v>108</v>
      </c>
      <c r="B125" s="56"/>
      <c r="C125" s="56"/>
      <c r="D125" s="56"/>
      <c r="E125" s="56"/>
      <c r="F125" s="56"/>
      <c r="G125" s="56"/>
      <c r="H125" s="56"/>
      <c r="I125" s="56"/>
      <c r="J125" s="56"/>
      <c r="K125" s="56"/>
    </row>
    <row r="126" spans="1:11" ht="77.400000000000006" customHeight="1">
      <c r="A126" s="53" t="s">
        <v>144</v>
      </c>
      <c r="B126" s="53"/>
      <c r="C126" s="53"/>
      <c r="D126" s="53"/>
      <c r="E126" s="53"/>
      <c r="F126" s="53"/>
      <c r="G126" s="53"/>
      <c r="H126" s="53"/>
      <c r="I126" s="53"/>
      <c r="J126" s="53"/>
      <c r="K126" s="53"/>
    </row>
    <row r="127" spans="1:11" ht="28.2" customHeight="1">
      <c r="A127" s="53" t="s">
        <v>109</v>
      </c>
      <c r="B127" s="53"/>
      <c r="C127" s="53"/>
      <c r="D127" s="53"/>
      <c r="E127" s="53"/>
      <c r="F127" s="53"/>
      <c r="G127" s="53"/>
      <c r="H127" s="53"/>
      <c r="I127" s="53"/>
      <c r="J127" s="53"/>
      <c r="K127" s="53"/>
    </row>
    <row r="128" spans="1:11" ht="38.25" customHeight="1">
      <c r="A128" s="53" t="s">
        <v>158</v>
      </c>
      <c r="B128" s="53"/>
      <c r="C128" s="53"/>
      <c r="D128" s="53"/>
      <c r="E128" s="53"/>
      <c r="F128" s="53"/>
      <c r="G128" s="53"/>
      <c r="H128" s="53"/>
      <c r="I128" s="53"/>
      <c r="J128" s="53"/>
      <c r="K128" s="53"/>
    </row>
    <row r="131" spans="2:7" ht="31.2">
      <c r="B131" s="13" t="s">
        <v>159</v>
      </c>
      <c r="C131" s="33"/>
      <c r="D131" s="33"/>
      <c r="E131" s="69" t="s">
        <v>160</v>
      </c>
      <c r="F131" s="69"/>
      <c r="G131" s="69"/>
    </row>
  </sheetData>
  <mergeCells count="69">
    <mergeCell ref="E131:G131"/>
    <mergeCell ref="H1:K1"/>
    <mergeCell ref="H2:K2"/>
    <mergeCell ref="A3:K3"/>
    <mergeCell ref="D4:K4"/>
    <mergeCell ref="D5:K5"/>
    <mergeCell ref="D6:K6"/>
    <mergeCell ref="D7:K7"/>
    <mergeCell ref="D8:K8"/>
    <mergeCell ref="C10:K10"/>
    <mergeCell ref="B11:K11"/>
    <mergeCell ref="A68:K68"/>
    <mergeCell ref="A12:K12"/>
    <mergeCell ref="A17:K17"/>
    <mergeCell ref="A23:K23"/>
    <mergeCell ref="A43:K43"/>
    <mergeCell ref="A103:K103"/>
    <mergeCell ref="F71:H71"/>
    <mergeCell ref="I71:K71"/>
    <mergeCell ref="A80:K80"/>
    <mergeCell ref="A74:K74"/>
    <mergeCell ref="A75:K75"/>
    <mergeCell ref="A81:K81"/>
    <mergeCell ref="A98:K98"/>
    <mergeCell ref="A99:K99"/>
    <mergeCell ref="A100:K100"/>
    <mergeCell ref="A101:K101"/>
    <mergeCell ref="A122:K122"/>
    <mergeCell ref="A123:K123"/>
    <mergeCell ref="A112:H112"/>
    <mergeCell ref="A114:H114"/>
    <mergeCell ref="A115:H115"/>
    <mergeCell ref="A118:H118"/>
    <mergeCell ref="A124:K124"/>
    <mergeCell ref="A125:K125"/>
    <mergeCell ref="A126:K126"/>
    <mergeCell ref="A127:K127"/>
    <mergeCell ref="A128:K128"/>
    <mergeCell ref="A69:K69"/>
    <mergeCell ref="A71:A72"/>
    <mergeCell ref="B71:B72"/>
    <mergeCell ref="C71:E71"/>
    <mergeCell ref="A70:K70"/>
    <mergeCell ref="A56:K56"/>
    <mergeCell ref="C57:E57"/>
    <mergeCell ref="F57:H57"/>
    <mergeCell ref="I57:K57"/>
    <mergeCell ref="A62:K62"/>
    <mergeCell ref="A67:K67"/>
    <mergeCell ref="A66:K66"/>
    <mergeCell ref="A13:A14"/>
    <mergeCell ref="B13:B14"/>
    <mergeCell ref="C13:E13"/>
    <mergeCell ref="F13:H13"/>
    <mergeCell ref="I13:K13"/>
    <mergeCell ref="A30:E30"/>
    <mergeCell ref="A37:E37"/>
    <mergeCell ref="A45:A46"/>
    <mergeCell ref="B45:B46"/>
    <mergeCell ref="C45:E45"/>
    <mergeCell ref="F45:H45"/>
    <mergeCell ref="I45:K45"/>
    <mergeCell ref="C47:E47"/>
    <mergeCell ref="F47:H47"/>
    <mergeCell ref="I47:K47"/>
    <mergeCell ref="A50:K50"/>
    <mergeCell ref="C51:E51"/>
    <mergeCell ref="F51:H51"/>
    <mergeCell ref="I51:K51"/>
  </mergeCells>
  <pageMargins left="1.1811023622047243" right="0.31496062992125984" top="0.31496062992125984" bottom="0.31496062992125984" header="0" footer="0"/>
  <pageSetup paperSize="9" scale="70" fitToHeight="0" orientation="portrait" r:id="rId1"/>
  <rowBreaks count="2" manualBreakCount="2">
    <brk id="56" max="16383" man="1"/>
    <brk id="10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0160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creator>User</dc:creator>
  <cp:lastModifiedBy>Admin</cp:lastModifiedBy>
  <cp:lastPrinted>2020-02-13T15:02:20Z</cp:lastPrinted>
  <dcterms:created xsi:type="dcterms:W3CDTF">2019-07-18T07:25:18Z</dcterms:created>
  <dcterms:modified xsi:type="dcterms:W3CDTF">2020-03-23T13:26:01Z</dcterms:modified>
</cp:coreProperties>
</file>