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15" yWindow="-135" windowWidth="15570" windowHeight="9900" tabRatio="935"/>
  </bookViews>
  <sheets>
    <sheet name="4081" sheetId="28" r:id="rId1"/>
  </sheets>
  <calcPr calcId="145621"/>
</workbook>
</file>

<file path=xl/calcChain.xml><?xml version="1.0" encoding="utf-8"?>
<calcChain xmlns="http://schemas.openxmlformats.org/spreadsheetml/2006/main">
  <c r="D35" i="28"/>
  <c r="K85" l="1"/>
  <c r="J85"/>
  <c r="K82"/>
  <c r="J82"/>
  <c r="K79"/>
  <c r="J79"/>
  <c r="K76"/>
  <c r="J76"/>
  <c r="K71"/>
  <c r="J71"/>
  <c r="J67"/>
  <c r="K67"/>
  <c r="E86" l="1"/>
  <c r="E85"/>
  <c r="E83"/>
  <c r="E82"/>
  <c r="H86"/>
  <c r="H85"/>
  <c r="H83"/>
  <c r="G83"/>
  <c r="G82"/>
  <c r="H82" s="1"/>
  <c r="G54"/>
  <c r="G53"/>
  <c r="D54"/>
  <c r="D53"/>
  <c r="H71" l="1"/>
  <c r="H72"/>
  <c r="E71"/>
  <c r="E72"/>
  <c r="G67"/>
  <c r="F67"/>
  <c r="D67"/>
  <c r="C67"/>
  <c r="E57"/>
  <c r="H57"/>
  <c r="I57"/>
  <c r="J57"/>
  <c r="E58"/>
  <c r="H58"/>
  <c r="I58"/>
  <c r="J58"/>
  <c r="J53"/>
  <c r="I53"/>
  <c r="E53"/>
  <c r="J50"/>
  <c r="I50"/>
  <c r="H50"/>
  <c r="E50"/>
  <c r="K50" l="1"/>
  <c r="K58"/>
  <c r="K57"/>
  <c r="K53"/>
  <c r="H53"/>
  <c r="D23" l="1"/>
  <c r="I19"/>
  <c r="J19"/>
  <c r="I20"/>
  <c r="J20"/>
  <c r="H19"/>
  <c r="H20"/>
  <c r="E19"/>
  <c r="E20"/>
  <c r="G16"/>
  <c r="F16"/>
  <c r="D16"/>
  <c r="C16"/>
  <c r="K19" l="1"/>
  <c r="K20"/>
  <c r="E79"/>
  <c r="H79"/>
  <c r="E80"/>
  <c r="H80"/>
  <c r="E77"/>
  <c r="H77"/>
  <c r="H76"/>
  <c r="E76"/>
  <c r="J49"/>
  <c r="I49"/>
  <c r="E46"/>
  <c r="H46"/>
  <c r="I46"/>
  <c r="J46"/>
  <c r="J45"/>
  <c r="I45"/>
  <c r="H45"/>
  <c r="E45"/>
  <c r="D28"/>
  <c r="C28"/>
  <c r="J16"/>
  <c r="I16"/>
  <c r="K46" l="1"/>
  <c r="K45"/>
  <c r="H49" l="1"/>
  <c r="E49"/>
  <c r="K49" l="1"/>
  <c r="F106"/>
  <c r="F104"/>
  <c r="F100"/>
  <c r="F96"/>
  <c r="F95"/>
  <c r="F94"/>
  <c r="E67"/>
  <c r="J54"/>
  <c r="I54"/>
  <c r="H54"/>
  <c r="E54"/>
  <c r="E33"/>
  <c r="E32"/>
  <c r="E31"/>
  <c r="E30"/>
  <c r="H16"/>
  <c r="E16"/>
  <c r="K16" l="1"/>
  <c r="E28"/>
  <c r="K54"/>
  <c r="H67"/>
</calcChain>
</file>

<file path=xl/sharedStrings.xml><?xml version="1.0" encoding="utf-8"?>
<sst xmlns="http://schemas.openxmlformats.org/spreadsheetml/2006/main" count="242" uniqueCount="151">
  <si>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</si>
  <si>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</si>
  <si>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</si>
  <si>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</si>
  <si>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</si>
  <si>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</si>
  <si>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</si>
  <si>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</si>
  <si>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</si>
  <si>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</si>
  <si>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</si>
  <si>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</si>
  <si>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</si>
  <si>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</si>
  <si>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</si>
  <si>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</si>
  <si>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</si>
  <si>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</si>
  <si>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</si>
  <si>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</si>
  <si>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</si>
  <si>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</si>
  <si>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</si>
  <si>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</si>
  <si>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</si>
  <si>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</si>
  <si>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</si>
  <si>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</si>
  <si>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</si>
  <si>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</si>
  <si>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</si>
  <si>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</si>
  <si>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</si>
  <si>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</si>
  <si>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</si>
  <si>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</si>
  <si>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</si>
  <si>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</si>
  <si>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</si>
  <si>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</si>
  <si>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</si>
  <si>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</si>
  <si>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</si>
  <si>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</si>
  <si>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</si>
  <si>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</si>
  <si>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</si>
  <si>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</si>
  <si>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</si>
  <si>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</si>
  <si>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</si>
  <si>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</si>
  <si>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</si>
  <si>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</si>
  <si>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</si>
  <si>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</si>
  <si>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</si>
  <si>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</si>
  <si>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</si>
  <si>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</si>
  <si>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</si>
  <si>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</si>
  <si>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</si>
  <si>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</si>
  <si>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</si>
  <si>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</si>
  <si>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</si>
  <si>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</si>
  <si>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</si>
  <si>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</si>
  <si>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</si>
  <si>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</si>
  <si>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</si>
  <si>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</si>
  <si>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</si>
  <si>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</si>
  <si>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</si>
  <si>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</si>
  <si>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</si>
  <si>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</si>
  <si>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</si>
  <si>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</si>
  <si>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</si>
  <si>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</si>
  <si>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</si>
  <si>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</si>
  <si>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</si>
  <si>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</si>
  <si>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</si>
  <si>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</si>
  <si>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</si>
  <si>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</si>
  <si>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</si>
  <si>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</si>
  <si>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</si>
  <si>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</si>
  <si>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</si>
  <si>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</si>
  <si>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</si>
  <si>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</si>
  <si>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</si>
  <si>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</si>
  <si>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</si>
  <si>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</si>
  <si>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</si>
  <si>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</si>
  <si>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</si>
  <si>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</si>
  <si>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</si>
  <si>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</si>
  <si>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</si>
  <si>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</si>
  <si>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</si>
  <si>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</si>
  <si>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</si>
  <si>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</si>
  <si>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Аналіз бюджетної програми показав, що кошти  використані за призначенням.</t>
  </si>
  <si>
    <t>Управління культури і туризму Ніжинської міської ради</t>
  </si>
  <si>
    <t>Пояснення щодо розбіжностей між фактичними та плановими результативними показниками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</si>
  <si>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</si>
  <si>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</si>
  <si>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</si>
  <si>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</si>
  <si>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rFont val="Times New Roman"/>
        <family val="1"/>
        <charset val="204"/>
      </rPr>
      <t/>
    </r>
  </si>
  <si>
    <t>Оцінка ефективності бюджетної програми за 2019 рік</t>
  </si>
  <si>
    <t>5.1 «Виконання бюджетної програми за напрямами використання бюджетних коштів»:                               (тис. грн.)</t>
  </si>
  <si>
    <t>0490</t>
  </si>
  <si>
    <t>Виконання інвестиційних проектів в рамках здійснення  заходів щодо соціально-економічного розвитку окремих категорій</t>
  </si>
  <si>
    <t>Підтримка та розвиток культурно-освітніх закладів</t>
  </si>
  <si>
    <t>Придбання сценічних костюмів для Ніжинського міського будинку</t>
  </si>
  <si>
    <t>Придбання музичних інструментів для Ніжинської хореографічної школи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</si>
  <si>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 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</si>
  <si>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</si>
  <si>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t>Кількість костюмів</t>
  </si>
  <si>
    <t>Кількість музичних інструментів</t>
  </si>
  <si>
    <t>Середні витрати на придбання 1 костюму</t>
  </si>
  <si>
    <t>Середні витрати на придбання 1 музичного інструменту</t>
  </si>
  <si>
    <t xml:space="preserve">Пояснення щодо розбіжностей між фактичними та плановими результативними показниками: </t>
  </si>
  <si>
    <t>Рівень виконання програми придбання сценічних костюмів</t>
  </si>
  <si>
    <t>Рівень виконання заходів з програми придбання музичних інструментів</t>
  </si>
  <si>
    <r>
      <t>5.6    «Наявність фінансових порушень за результатами контрольних заходів»:</t>
    </r>
    <r>
      <rPr>
        <sz val="11"/>
        <color rgb="FF0070C0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</si>
  <si>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Станом на 01.01.2020 р.  кредиторська  заборгованість відсутня.</t>
    </r>
  </si>
  <si>
    <t xml:space="preserve">Головний бухгалтер  управління культури і туризму </t>
  </si>
  <si>
    <t xml:space="preserve">О.О.Сушко </t>
  </si>
  <si>
    <t>Зменшення обсягів проведених видатків порівняно із аналогічними показниками попереднього року обумовлено наданням субвенції з державного бюджету на соціально-економічний розвиток в меншому розмірі.</t>
  </si>
  <si>
    <t>У 2018 році згідно розподілу субвенції з державного бюджету місцевим бюджетам на здійснення заходів щодо соціально-економічного розвитку окремих територій між місцевими бюджетами за об’єктами (заходами) сума складає 154,5 тис.грн., що на 43,1 тис.грн. більше ніж в 2019 році.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</si>
  <si>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Програма направлена на соціально-економічний розвиток шляхом зіцнення матеріальної бази закладів культури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</si>
  <si>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Виділені бюджетні асигнування у 2019 році надали можливість зміцнити матеріально-технічну базу Ніжинського міського Будинку культури і Ніжинської дитячої хореографічної школи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</si>
  <si>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</t>
    </r>
    <r>
      <rPr>
        <i/>
        <sz val="11"/>
        <color rgb="FF0070C0"/>
        <rFont val="Times New Roman"/>
        <family val="1"/>
        <charset val="204"/>
      </rPr>
      <t>Підвищення рівня забезпеченості сценічним реквізитом (зокрема, костюмами та музичними інструментами) закладів культури м. Ніжина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</si>
  <si>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</t>
    </r>
    <r>
      <rPr>
        <sz val="11"/>
        <color rgb="FF0070C0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Реалізація програми по потребі.</t>
    </r>
  </si>
  <si>
    <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року…</t>
    </r>
    <r>
      <rPr>
        <i/>
        <sz val="11"/>
        <color rgb="FF0070C0"/>
        <rFont val="Times New Roman"/>
        <family val="1"/>
        <charset val="204"/>
      </rPr>
      <t>кошти не були освоєні через закінченя реєстраційного поріоду в органах ДКСУ (Розпорядження міського голови від 27.12.2018 року № 338).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</si>
</sst>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24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i/>
      <sz val="12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12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left" vertical="center" wrapText="1"/>
    </xf>
    <xf numFmtId="0" fontId="2" fillId="0" borderId="8" xfId="2" applyNumberFormat="1" applyFont="1" applyBorder="1" applyAlignment="1">
      <alignment horizontal="center" vertical="center" wrapText="1"/>
    </xf>
    <xf numFmtId="164" fontId="2" fillId="0" borderId="8" xfId="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4" fontId="22" fillId="0" borderId="8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7"/>
  <sheetViews>
    <sheetView tabSelected="1" view="pageBreakPreview" zoomScale="85" zoomScaleNormal="96" zoomScaleSheetLayoutView="85" workbookViewId="0">
      <selection activeCell="J104" sqref="J104"/>
    </sheetView>
  </sheetViews>
  <sheetFormatPr defaultColWidth="34" defaultRowHeight="12.75"/>
  <cols>
    <col min="1" max="1" width="5.5703125" style="2" customWidth="1"/>
    <col min="2" max="2" width="34" style="2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>
      <c r="H1" s="55" t="s">
        <v>55</v>
      </c>
      <c r="I1" s="55"/>
      <c r="J1" s="55"/>
      <c r="K1" s="55"/>
    </row>
    <row r="2" spans="1:11" ht="29.45" customHeight="1">
      <c r="H2" s="56" t="s">
        <v>56</v>
      </c>
      <c r="I2" s="56"/>
      <c r="J2" s="56"/>
      <c r="K2" s="56"/>
    </row>
    <row r="3" spans="1:11" ht="36.75" customHeight="1">
      <c r="A3" s="57" t="s">
        <v>124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7.45" customHeight="1">
      <c r="A4" s="15" t="s">
        <v>57</v>
      </c>
      <c r="B4" s="49">
        <v>1000000</v>
      </c>
      <c r="C4" s="16"/>
      <c r="D4" s="54" t="s">
        <v>117</v>
      </c>
      <c r="E4" s="54"/>
      <c r="F4" s="54"/>
      <c r="G4" s="54"/>
      <c r="H4" s="54"/>
      <c r="I4" s="54"/>
      <c r="J4" s="54"/>
      <c r="K4" s="54"/>
    </row>
    <row r="5" spans="1:11" s="47" customFormat="1" ht="18" customHeight="1">
      <c r="A5" s="5"/>
      <c r="B5" s="5" t="s">
        <v>58</v>
      </c>
      <c r="C5" s="5"/>
      <c r="D5" s="56" t="s">
        <v>59</v>
      </c>
      <c r="E5" s="56"/>
      <c r="F5" s="56"/>
      <c r="G5" s="56"/>
      <c r="H5" s="56"/>
      <c r="I5" s="56"/>
      <c r="J5" s="56"/>
      <c r="K5" s="56"/>
    </row>
    <row r="6" spans="1:11" ht="17.45" customHeight="1">
      <c r="A6" s="15" t="s">
        <v>60</v>
      </c>
      <c r="B6" s="49">
        <v>1010000</v>
      </c>
      <c r="C6" s="16"/>
      <c r="D6" s="54" t="s">
        <v>117</v>
      </c>
      <c r="E6" s="54"/>
      <c r="F6" s="54"/>
      <c r="G6" s="54"/>
      <c r="H6" s="54"/>
      <c r="I6" s="54"/>
      <c r="J6" s="54"/>
      <c r="K6" s="54"/>
    </row>
    <row r="7" spans="1:11" s="47" customFormat="1" ht="18" customHeight="1">
      <c r="B7" s="5" t="s">
        <v>58</v>
      </c>
      <c r="D7" s="56" t="s">
        <v>61</v>
      </c>
      <c r="E7" s="56"/>
      <c r="F7" s="56"/>
      <c r="G7" s="56"/>
      <c r="H7" s="56"/>
      <c r="I7" s="56"/>
      <c r="J7" s="56"/>
      <c r="K7" s="56"/>
    </row>
    <row r="8" spans="1:11" s="15" customFormat="1" ht="39.6" customHeight="1">
      <c r="A8" s="15" t="s">
        <v>62</v>
      </c>
      <c r="B8" s="49">
        <v>1017363</v>
      </c>
      <c r="C8" s="34" t="s">
        <v>126</v>
      </c>
      <c r="D8" s="59" t="s">
        <v>127</v>
      </c>
      <c r="E8" s="59"/>
      <c r="F8" s="59"/>
      <c r="G8" s="59"/>
      <c r="H8" s="59"/>
      <c r="I8" s="59"/>
      <c r="J8" s="59"/>
      <c r="K8" s="59"/>
    </row>
    <row r="9" spans="1:11" s="5" customFormat="1" ht="11.25">
      <c r="A9" s="48"/>
      <c r="B9" s="5" t="s">
        <v>58</v>
      </c>
      <c r="C9" s="5" t="s">
        <v>63</v>
      </c>
    </row>
    <row r="10" spans="1:11" s="1" customFormat="1" ht="33.6" customHeight="1">
      <c r="A10" s="15" t="s">
        <v>64</v>
      </c>
      <c r="B10" s="15" t="s">
        <v>65</v>
      </c>
      <c r="C10" s="60" t="s">
        <v>128</v>
      </c>
      <c r="D10" s="60"/>
      <c r="E10" s="60"/>
      <c r="F10" s="60"/>
      <c r="G10" s="60"/>
      <c r="H10" s="60"/>
      <c r="I10" s="60"/>
      <c r="J10" s="60"/>
      <c r="K10" s="60"/>
    </row>
    <row r="11" spans="1:11" s="1" customFormat="1" ht="16.899999999999999" customHeight="1">
      <c r="A11" s="15" t="s">
        <v>66</v>
      </c>
      <c r="B11" s="61" t="s">
        <v>67</v>
      </c>
      <c r="C11" s="61"/>
      <c r="D11" s="61"/>
      <c r="E11" s="61"/>
      <c r="F11" s="61"/>
      <c r="G11" s="61"/>
      <c r="H11" s="61"/>
      <c r="I11" s="61"/>
      <c r="J11" s="61"/>
      <c r="K11" s="61"/>
    </row>
    <row r="12" spans="1:11" ht="18" customHeight="1">
      <c r="A12" s="62" t="s">
        <v>125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6.899999999999999" customHeight="1">
      <c r="A13" s="53" t="s">
        <v>0</v>
      </c>
      <c r="B13" s="53" t="s">
        <v>1</v>
      </c>
      <c r="C13" s="58" t="s">
        <v>2</v>
      </c>
      <c r="D13" s="58"/>
      <c r="E13" s="58"/>
      <c r="F13" s="58" t="s">
        <v>3</v>
      </c>
      <c r="G13" s="58"/>
      <c r="H13" s="58"/>
      <c r="I13" s="58" t="s">
        <v>4</v>
      </c>
      <c r="J13" s="58"/>
      <c r="K13" s="58"/>
    </row>
    <row r="14" spans="1:11" ht="22.5">
      <c r="A14" s="53"/>
      <c r="B14" s="53"/>
      <c r="C14" s="4" t="s">
        <v>68</v>
      </c>
      <c r="D14" s="4" t="s">
        <v>69</v>
      </c>
      <c r="E14" s="4" t="s">
        <v>70</v>
      </c>
      <c r="F14" s="4" t="s">
        <v>68</v>
      </c>
      <c r="G14" s="4" t="s">
        <v>71</v>
      </c>
      <c r="H14" s="4" t="s">
        <v>70</v>
      </c>
      <c r="I14" s="4" t="s">
        <v>72</v>
      </c>
      <c r="J14" s="4" t="s">
        <v>73</v>
      </c>
      <c r="K14" s="4" t="s">
        <v>70</v>
      </c>
    </row>
    <row r="15" spans="1:11" s="5" customFormat="1" ht="11.25">
      <c r="A15" s="4"/>
      <c r="B15" s="4"/>
      <c r="C15" s="4" t="s">
        <v>74</v>
      </c>
      <c r="D15" s="4" t="s">
        <v>75</v>
      </c>
      <c r="E15" s="4" t="s">
        <v>76</v>
      </c>
      <c r="F15" s="4" t="s">
        <v>77</v>
      </c>
      <c r="G15" s="4" t="s">
        <v>78</v>
      </c>
      <c r="H15" s="4" t="s">
        <v>79</v>
      </c>
      <c r="I15" s="4" t="s">
        <v>80</v>
      </c>
      <c r="J15" s="4" t="s">
        <v>81</v>
      </c>
      <c r="K15" s="4" t="s">
        <v>82</v>
      </c>
    </row>
    <row r="16" spans="1:11" s="3" customFormat="1" ht="15.75">
      <c r="A16" s="13" t="s">
        <v>5</v>
      </c>
      <c r="B16" s="14" t="s">
        <v>110</v>
      </c>
      <c r="C16" s="50">
        <f>SUM(C19:C20)</f>
        <v>0</v>
      </c>
      <c r="D16" s="50">
        <f>SUM(D19:D20)</f>
        <v>137.89499999999998</v>
      </c>
      <c r="E16" s="50">
        <f>C16+D16</f>
        <v>137.89499999999998</v>
      </c>
      <c r="F16" s="50">
        <f>SUM(F19:F20)</f>
        <v>0</v>
      </c>
      <c r="G16" s="50">
        <f>SUM(G19:G20)</f>
        <v>137.89499999999998</v>
      </c>
      <c r="H16" s="50">
        <f>F16+G16</f>
        <v>137.89499999999998</v>
      </c>
      <c r="I16" s="50">
        <f>F16-C16</f>
        <v>0</v>
      </c>
      <c r="J16" s="50">
        <f t="shared" ref="J16:K16" si="0">G16-D16</f>
        <v>0</v>
      </c>
      <c r="K16" s="50">
        <f t="shared" si="0"/>
        <v>0</v>
      </c>
    </row>
    <row r="17" spans="1:11" ht="19.5" customHeight="1">
      <c r="A17" s="62" t="s">
        <v>131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</row>
    <row r="18" spans="1:11" ht="15.75">
      <c r="A18" s="12"/>
      <c r="B18" s="12" t="s">
        <v>6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 ht="25.5">
      <c r="A19" s="9">
        <v>1</v>
      </c>
      <c r="B19" s="29" t="s">
        <v>129</v>
      </c>
      <c r="C19" s="44"/>
      <c r="D19" s="44">
        <v>87.894999999999996</v>
      </c>
      <c r="E19" s="44">
        <f t="shared" ref="E19:E20" si="1">C19+D19</f>
        <v>87.894999999999996</v>
      </c>
      <c r="F19" s="44"/>
      <c r="G19" s="44">
        <v>87.894999999999996</v>
      </c>
      <c r="H19" s="44">
        <f t="shared" ref="H19:H20" si="2">F19+G19</f>
        <v>87.894999999999996</v>
      </c>
      <c r="I19" s="44">
        <f t="shared" ref="I19:I20" si="3">F19-C19</f>
        <v>0</v>
      </c>
      <c r="J19" s="44">
        <f t="shared" ref="J19:J20" si="4">G19-D19</f>
        <v>0</v>
      </c>
      <c r="K19" s="44">
        <f t="shared" ref="K19:K20" si="5">H19-E19</f>
        <v>0</v>
      </c>
    </row>
    <row r="20" spans="1:11" ht="25.5">
      <c r="A20" s="9">
        <v>2</v>
      </c>
      <c r="B20" s="29" t="s">
        <v>130</v>
      </c>
      <c r="C20" s="44"/>
      <c r="D20" s="44">
        <v>50</v>
      </c>
      <c r="E20" s="44">
        <f t="shared" si="1"/>
        <v>50</v>
      </c>
      <c r="F20" s="44"/>
      <c r="G20" s="44">
        <v>50</v>
      </c>
      <c r="H20" s="44">
        <f t="shared" si="2"/>
        <v>50</v>
      </c>
      <c r="I20" s="44">
        <f t="shared" si="3"/>
        <v>0</v>
      </c>
      <c r="J20" s="44">
        <f t="shared" si="4"/>
        <v>0</v>
      </c>
      <c r="K20" s="44">
        <f t="shared" si="5"/>
        <v>0</v>
      </c>
    </row>
    <row r="21" spans="1:11" ht="21.6" customHeight="1">
      <c r="A21" s="62" t="s">
        <v>122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</row>
    <row r="22" spans="1:11" ht="36">
      <c r="A22" s="12" t="s">
        <v>7</v>
      </c>
      <c r="B22" s="12" t="s">
        <v>8</v>
      </c>
      <c r="C22" s="7" t="s">
        <v>83</v>
      </c>
      <c r="D22" s="7" t="s">
        <v>84</v>
      </c>
      <c r="E22" s="7" t="s">
        <v>85</v>
      </c>
    </row>
    <row r="23" spans="1:11" ht="15">
      <c r="A23" s="12" t="s">
        <v>5</v>
      </c>
      <c r="B23" s="12" t="s">
        <v>10</v>
      </c>
      <c r="C23" s="12" t="s">
        <v>11</v>
      </c>
      <c r="D23" s="17">
        <f>D25+D26</f>
        <v>46.5</v>
      </c>
      <c r="E23" s="12" t="s">
        <v>11</v>
      </c>
    </row>
    <row r="24" spans="1:11" ht="15">
      <c r="A24" s="12"/>
      <c r="B24" s="12" t="s">
        <v>12</v>
      </c>
      <c r="C24" s="12"/>
      <c r="D24" s="17"/>
      <c r="E24" s="12"/>
    </row>
    <row r="25" spans="1:11" ht="15">
      <c r="A25" s="12" t="s">
        <v>13</v>
      </c>
      <c r="B25" s="12" t="s">
        <v>14</v>
      </c>
      <c r="C25" s="12" t="s">
        <v>11</v>
      </c>
      <c r="D25" s="17">
        <v>0</v>
      </c>
      <c r="E25" s="12" t="s">
        <v>11</v>
      </c>
    </row>
    <row r="26" spans="1:11" ht="15">
      <c r="A26" s="12" t="s">
        <v>15</v>
      </c>
      <c r="B26" s="12" t="s">
        <v>16</v>
      </c>
      <c r="C26" s="12" t="s">
        <v>11</v>
      </c>
      <c r="D26" s="17">
        <v>46.5</v>
      </c>
      <c r="E26" s="12" t="s">
        <v>11</v>
      </c>
    </row>
    <row r="27" spans="1:11" ht="69" customHeight="1">
      <c r="A27" s="64" t="s">
        <v>150</v>
      </c>
      <c r="B27" s="53"/>
      <c r="C27" s="53"/>
      <c r="D27" s="53"/>
      <c r="E27" s="53"/>
    </row>
    <row r="28" spans="1:11" ht="15">
      <c r="A28" s="12" t="s">
        <v>17</v>
      </c>
      <c r="B28" s="12" t="s">
        <v>18</v>
      </c>
      <c r="C28" s="6">
        <f>C30+C33</f>
        <v>91.4</v>
      </c>
      <c r="D28" s="6">
        <f>D30+D33</f>
        <v>91.4</v>
      </c>
      <c r="E28" s="6">
        <f t="shared" ref="E28" si="6">SUM(E30:E33)</f>
        <v>0</v>
      </c>
    </row>
    <row r="29" spans="1:11" ht="15">
      <c r="A29" s="12"/>
      <c r="B29" s="12" t="s">
        <v>12</v>
      </c>
      <c r="C29" s="6"/>
      <c r="D29" s="6"/>
      <c r="E29" s="6"/>
    </row>
    <row r="30" spans="1:11" ht="15">
      <c r="A30" s="12" t="s">
        <v>19</v>
      </c>
      <c r="B30" s="12" t="s">
        <v>14</v>
      </c>
      <c r="C30" s="6"/>
      <c r="D30" s="6"/>
      <c r="E30" s="6">
        <f>C30-D30</f>
        <v>0</v>
      </c>
    </row>
    <row r="31" spans="1:11" ht="15">
      <c r="A31" s="12" t="s">
        <v>20</v>
      </c>
      <c r="B31" s="12" t="s">
        <v>21</v>
      </c>
      <c r="C31" s="6"/>
      <c r="D31" s="6"/>
      <c r="E31" s="6">
        <f t="shared" ref="E31:E33" si="7">C31-D31</f>
        <v>0</v>
      </c>
    </row>
    <row r="32" spans="1:11" ht="15">
      <c r="A32" s="12" t="s">
        <v>22</v>
      </c>
      <c r="B32" s="12" t="s">
        <v>23</v>
      </c>
      <c r="C32" s="6"/>
      <c r="D32" s="6"/>
      <c r="E32" s="6">
        <f t="shared" si="7"/>
        <v>0</v>
      </c>
    </row>
    <row r="33" spans="1:11" ht="15">
      <c r="A33" s="12" t="s">
        <v>24</v>
      </c>
      <c r="B33" s="12" t="s">
        <v>25</v>
      </c>
      <c r="C33" s="6">
        <v>91.4</v>
      </c>
      <c r="D33" s="6">
        <v>91.4</v>
      </c>
      <c r="E33" s="6">
        <f t="shared" si="7"/>
        <v>0</v>
      </c>
    </row>
    <row r="34" spans="1:11">
      <c r="A34" s="53" t="s">
        <v>26</v>
      </c>
      <c r="B34" s="53"/>
      <c r="C34" s="53"/>
      <c r="D34" s="53"/>
      <c r="E34" s="53"/>
    </row>
    <row r="35" spans="1:11" ht="15">
      <c r="A35" s="12" t="s">
        <v>27</v>
      </c>
      <c r="B35" s="12" t="s">
        <v>28</v>
      </c>
      <c r="C35" s="12" t="s">
        <v>11</v>
      </c>
      <c r="D35" s="35">
        <f>D37+D38</f>
        <v>0</v>
      </c>
      <c r="E35" s="18" t="s">
        <v>11</v>
      </c>
    </row>
    <row r="36" spans="1:11" ht="15">
      <c r="A36" s="12"/>
      <c r="B36" s="12" t="s">
        <v>12</v>
      </c>
      <c r="C36" s="12"/>
      <c r="D36" s="35"/>
      <c r="E36" s="18"/>
    </row>
    <row r="37" spans="1:11" ht="15">
      <c r="A37" s="12" t="s">
        <v>29</v>
      </c>
      <c r="B37" s="12" t="s">
        <v>14</v>
      </c>
      <c r="C37" s="12" t="s">
        <v>11</v>
      </c>
      <c r="D37" s="35">
        <v>0</v>
      </c>
      <c r="E37" s="18" t="s">
        <v>11</v>
      </c>
    </row>
    <row r="38" spans="1:11" ht="15">
      <c r="A38" s="12" t="s">
        <v>30</v>
      </c>
      <c r="B38" s="12" t="s">
        <v>25</v>
      </c>
      <c r="C38" s="12" t="s">
        <v>11</v>
      </c>
      <c r="D38" s="35">
        <v>0</v>
      </c>
      <c r="E38" s="18" t="s">
        <v>11</v>
      </c>
    </row>
    <row r="40" spans="1:11" ht="16.149999999999999" customHeight="1">
      <c r="A40" s="62" t="s">
        <v>86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1:11" hidden="1"/>
    <row r="42" spans="1:11">
      <c r="A42" s="53" t="s">
        <v>7</v>
      </c>
      <c r="B42" s="53" t="s">
        <v>8</v>
      </c>
      <c r="C42" s="53" t="s">
        <v>31</v>
      </c>
      <c r="D42" s="53"/>
      <c r="E42" s="53"/>
      <c r="F42" s="53" t="s">
        <v>32</v>
      </c>
      <c r="G42" s="53"/>
      <c r="H42" s="53"/>
      <c r="I42" s="53" t="s">
        <v>9</v>
      </c>
      <c r="J42" s="53"/>
      <c r="K42" s="53"/>
    </row>
    <row r="43" spans="1:11" ht="22.9" customHeight="1">
      <c r="A43" s="53"/>
      <c r="B43" s="53"/>
      <c r="C43" s="4" t="s">
        <v>107</v>
      </c>
      <c r="D43" s="4" t="s">
        <v>106</v>
      </c>
      <c r="E43" s="4" t="s">
        <v>70</v>
      </c>
      <c r="F43" s="4" t="s">
        <v>108</v>
      </c>
      <c r="G43" s="4" t="s">
        <v>106</v>
      </c>
      <c r="H43" s="4" t="s">
        <v>70</v>
      </c>
      <c r="I43" s="4" t="s">
        <v>108</v>
      </c>
      <c r="J43" s="4" t="s">
        <v>109</v>
      </c>
      <c r="K43" s="4" t="s">
        <v>70</v>
      </c>
    </row>
    <row r="44" spans="1:11" s="8" customFormat="1" ht="14.25">
      <c r="A44" s="24" t="s">
        <v>87</v>
      </c>
      <c r="B44" s="21" t="s">
        <v>88</v>
      </c>
      <c r="C44" s="67"/>
      <c r="D44" s="67"/>
      <c r="E44" s="67"/>
      <c r="F44" s="67"/>
      <c r="G44" s="67"/>
      <c r="H44" s="67"/>
      <c r="I44" s="67"/>
      <c r="J44" s="67"/>
      <c r="K44" s="67"/>
    </row>
    <row r="45" spans="1:11" s="8" customFormat="1" ht="25.5">
      <c r="A45" s="19"/>
      <c r="B45" s="40" t="s">
        <v>129</v>
      </c>
      <c r="C45" s="45"/>
      <c r="D45" s="45">
        <v>87.894999999999996</v>
      </c>
      <c r="E45" s="33">
        <f>C45+D45</f>
        <v>87.894999999999996</v>
      </c>
      <c r="F45" s="33"/>
      <c r="G45" s="45">
        <v>87.894999999999996</v>
      </c>
      <c r="H45" s="33">
        <f>F45+G45</f>
        <v>87.894999999999996</v>
      </c>
      <c r="I45" s="33">
        <f>F45-C45</f>
        <v>0</v>
      </c>
      <c r="J45" s="33">
        <f t="shared" ref="J45:K45" si="8">G45-D45</f>
        <v>0</v>
      </c>
      <c r="K45" s="33">
        <f t="shared" si="8"/>
        <v>0</v>
      </c>
    </row>
    <row r="46" spans="1:11" s="8" customFormat="1" ht="25.5">
      <c r="A46" s="19"/>
      <c r="B46" s="40" t="s">
        <v>130</v>
      </c>
      <c r="C46" s="45"/>
      <c r="D46" s="45">
        <v>50</v>
      </c>
      <c r="E46" s="33">
        <f t="shared" ref="E46" si="9">C46+D46</f>
        <v>50</v>
      </c>
      <c r="F46" s="33"/>
      <c r="G46" s="45">
        <v>50</v>
      </c>
      <c r="H46" s="33">
        <f t="shared" ref="H46" si="10">F46+G46</f>
        <v>50</v>
      </c>
      <c r="I46" s="33">
        <f t="shared" ref="I46" si="11">F46-C46</f>
        <v>0</v>
      </c>
      <c r="J46" s="33">
        <f t="shared" ref="J46" si="12">G46-D46</f>
        <v>0</v>
      </c>
      <c r="K46" s="33">
        <f t="shared" ref="K46" si="13">H46-E46</f>
        <v>0</v>
      </c>
    </row>
    <row r="47" spans="1:11" ht="30" customHeight="1">
      <c r="A47" s="52" t="s">
        <v>132</v>
      </c>
      <c r="B47" s="68"/>
      <c r="C47" s="67"/>
      <c r="D47" s="67"/>
      <c r="E47" s="67"/>
      <c r="F47" s="67"/>
      <c r="G47" s="67"/>
      <c r="H47" s="67"/>
      <c r="I47" s="67"/>
      <c r="J47" s="67"/>
      <c r="K47" s="67"/>
    </row>
    <row r="48" spans="1:11" s="8" customFormat="1" ht="14.25">
      <c r="A48" s="24" t="s">
        <v>89</v>
      </c>
      <c r="B48" s="21" t="s">
        <v>90</v>
      </c>
      <c r="C48" s="67"/>
      <c r="D48" s="67"/>
      <c r="E48" s="67"/>
      <c r="F48" s="67"/>
      <c r="G48" s="67"/>
      <c r="H48" s="67"/>
      <c r="I48" s="67"/>
      <c r="J48" s="67"/>
      <c r="K48" s="67"/>
    </row>
    <row r="49" spans="1:11" ht="15.75">
      <c r="A49" s="22"/>
      <c r="B49" s="20" t="s">
        <v>133</v>
      </c>
      <c r="C49" s="32"/>
      <c r="D49" s="27">
        <v>14</v>
      </c>
      <c r="E49" s="27">
        <f>C49+D49</f>
        <v>14</v>
      </c>
      <c r="F49" s="27"/>
      <c r="G49" s="27">
        <v>14</v>
      </c>
      <c r="H49" s="27">
        <f>F49+G49</f>
        <v>14</v>
      </c>
      <c r="I49" s="27">
        <f t="shared" ref="I49:I50" si="14">F49-C49</f>
        <v>0</v>
      </c>
      <c r="J49" s="27">
        <f t="shared" ref="J49:J50" si="15">G49-D49</f>
        <v>0</v>
      </c>
      <c r="K49" s="27">
        <f t="shared" ref="K49:K50" si="16">H49-E49</f>
        <v>0</v>
      </c>
    </row>
    <row r="50" spans="1:11" ht="15.75">
      <c r="A50" s="22"/>
      <c r="B50" s="20" t="s">
        <v>134</v>
      </c>
      <c r="C50" s="32"/>
      <c r="D50" s="30">
        <v>2</v>
      </c>
      <c r="E50" s="30">
        <f>C50+D50</f>
        <v>2</v>
      </c>
      <c r="F50" s="30"/>
      <c r="G50" s="30">
        <v>2</v>
      </c>
      <c r="H50" s="30">
        <f>F50+G50</f>
        <v>2</v>
      </c>
      <c r="I50" s="30">
        <f t="shared" si="14"/>
        <v>0</v>
      </c>
      <c r="J50" s="30">
        <f t="shared" si="15"/>
        <v>0</v>
      </c>
      <c r="K50" s="30">
        <f t="shared" si="16"/>
        <v>0</v>
      </c>
    </row>
    <row r="51" spans="1:11" ht="15" customHeight="1">
      <c r="A51" s="64" t="s">
        <v>123</v>
      </c>
      <c r="B51" s="69"/>
      <c r="C51" s="53"/>
      <c r="D51" s="53"/>
      <c r="E51" s="53"/>
      <c r="F51" s="53"/>
      <c r="G51" s="53"/>
      <c r="H51" s="53"/>
      <c r="I51" s="53"/>
      <c r="J51" s="53"/>
      <c r="K51" s="53"/>
    </row>
    <row r="52" spans="1:11" s="8" customFormat="1" ht="14.25">
      <c r="A52" s="24" t="s">
        <v>91</v>
      </c>
      <c r="B52" s="24" t="s">
        <v>92</v>
      </c>
      <c r="C52" s="67"/>
      <c r="D52" s="67"/>
      <c r="E52" s="67"/>
      <c r="F52" s="67"/>
      <c r="G52" s="67"/>
      <c r="H52" s="67"/>
      <c r="I52" s="67"/>
      <c r="J52" s="67"/>
      <c r="K52" s="67"/>
    </row>
    <row r="53" spans="1:11" s="8" customFormat="1" ht="31.5">
      <c r="A53" s="31"/>
      <c r="B53" s="36" t="s">
        <v>135</v>
      </c>
      <c r="C53" s="30"/>
      <c r="D53" s="30">
        <f>ROUND(D45/D49,1)</f>
        <v>6.3</v>
      </c>
      <c r="E53" s="30">
        <f t="shared" ref="E53" si="17">C53+D53</f>
        <v>6.3</v>
      </c>
      <c r="F53" s="30"/>
      <c r="G53" s="41">
        <f>ROUND(G45/G49,1)</f>
        <v>6.3</v>
      </c>
      <c r="H53" s="30">
        <f t="shared" ref="H53" si="18">F53+G53</f>
        <v>6.3</v>
      </c>
      <c r="I53" s="30">
        <f t="shared" ref="I53" si="19">F53-C53</f>
        <v>0</v>
      </c>
      <c r="J53" s="30">
        <f t="shared" ref="J53" si="20">G53-D53</f>
        <v>0</v>
      </c>
      <c r="K53" s="30">
        <f t="shared" ref="K53" si="21">I53+J53</f>
        <v>0</v>
      </c>
    </row>
    <row r="54" spans="1:11" ht="30" customHeight="1">
      <c r="A54" s="26"/>
      <c r="B54" s="23" t="s">
        <v>136</v>
      </c>
      <c r="C54" s="27"/>
      <c r="D54" s="41">
        <f>ROUND(D46/D50,1)</f>
        <v>25</v>
      </c>
      <c r="E54" s="27">
        <f t="shared" ref="E54" si="22">C54+D54</f>
        <v>25</v>
      </c>
      <c r="F54" s="27"/>
      <c r="G54" s="41">
        <f>ROUND(G46/G50,1)</f>
        <v>25</v>
      </c>
      <c r="H54" s="27">
        <f t="shared" ref="H54" si="23">F54+G54</f>
        <v>25</v>
      </c>
      <c r="I54" s="27">
        <f t="shared" ref="I54:J54" si="24">F54-C54</f>
        <v>0</v>
      </c>
      <c r="J54" s="27">
        <f t="shared" si="24"/>
        <v>0</v>
      </c>
      <c r="K54" s="27">
        <f t="shared" ref="K54" si="25">I54+J54</f>
        <v>0</v>
      </c>
    </row>
    <row r="55" spans="1:11" ht="21.75" customHeight="1">
      <c r="A55" s="52" t="s">
        <v>137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7.45" customHeight="1">
      <c r="A56" s="24">
        <v>4</v>
      </c>
      <c r="B56" s="25" t="s">
        <v>115</v>
      </c>
      <c r="C56" s="67"/>
      <c r="D56" s="67"/>
      <c r="E56" s="67"/>
      <c r="F56" s="67"/>
      <c r="G56" s="67"/>
      <c r="H56" s="67"/>
      <c r="I56" s="67"/>
      <c r="J56" s="67"/>
      <c r="K56" s="67"/>
    </row>
    <row r="57" spans="1:11" ht="31.5">
      <c r="A57" s="31"/>
      <c r="B57" s="37" t="s">
        <v>138</v>
      </c>
      <c r="C57" s="30"/>
      <c r="D57" s="30">
        <v>100</v>
      </c>
      <c r="E57" s="30">
        <f t="shared" ref="E57:E58" si="26">C57+D57</f>
        <v>100</v>
      </c>
      <c r="F57" s="30"/>
      <c r="G57" s="30">
        <v>100</v>
      </c>
      <c r="H57" s="30">
        <f t="shared" ref="H57:H58" si="27">F57+G57</f>
        <v>100</v>
      </c>
      <c r="I57" s="30">
        <f t="shared" ref="I57:I58" si="28">F57-C57</f>
        <v>0</v>
      </c>
      <c r="J57" s="30">
        <f t="shared" ref="J57:J58" si="29">G57-D57</f>
        <v>0</v>
      </c>
      <c r="K57" s="30">
        <f t="shared" ref="K57:K58" si="30">H57-E57</f>
        <v>0</v>
      </c>
    </row>
    <row r="58" spans="1:11" ht="47.25">
      <c r="A58" s="31"/>
      <c r="B58" s="37" t="s">
        <v>139</v>
      </c>
      <c r="C58" s="30"/>
      <c r="D58" s="30">
        <v>100</v>
      </c>
      <c r="E58" s="30">
        <f t="shared" si="26"/>
        <v>100</v>
      </c>
      <c r="F58" s="30"/>
      <c r="G58" s="30">
        <v>100</v>
      </c>
      <c r="H58" s="30">
        <f t="shared" si="27"/>
        <v>100</v>
      </c>
      <c r="I58" s="30">
        <f t="shared" si="28"/>
        <v>0</v>
      </c>
      <c r="J58" s="30">
        <f t="shared" si="29"/>
        <v>0</v>
      </c>
      <c r="K58" s="30">
        <f t="shared" si="30"/>
        <v>0</v>
      </c>
    </row>
    <row r="59" spans="1:11" ht="23.45" customHeight="1">
      <c r="A59" s="52" t="s">
        <v>118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33" customHeight="1">
      <c r="A60" s="65" t="s">
        <v>119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</row>
    <row r="61" spans="1:11" ht="14.45" customHeight="1">
      <c r="A61" s="70" t="s">
        <v>112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11" ht="18" customHeight="1">
      <c r="A62" s="71" t="s">
        <v>93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</row>
    <row r="63" spans="1:11" ht="18" customHeight="1">
      <c r="A63" s="72" t="s">
        <v>116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1" ht="17.45" customHeight="1">
      <c r="A64" s="73" t="s">
        <v>120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</row>
    <row r="65" spans="1:11" ht="28.15" customHeight="1">
      <c r="A65" s="53" t="s">
        <v>7</v>
      </c>
      <c r="B65" s="53" t="s">
        <v>8</v>
      </c>
      <c r="C65" s="58" t="s">
        <v>36</v>
      </c>
      <c r="D65" s="58"/>
      <c r="E65" s="58"/>
      <c r="F65" s="58" t="s">
        <v>37</v>
      </c>
      <c r="G65" s="58"/>
      <c r="H65" s="58"/>
      <c r="I65" s="75" t="s">
        <v>94</v>
      </c>
      <c r="J65" s="58"/>
      <c r="K65" s="58"/>
    </row>
    <row r="66" spans="1:11" s="5" customFormat="1" ht="20.45" customHeight="1">
      <c r="A66" s="53"/>
      <c r="B66" s="53"/>
      <c r="C66" s="4" t="s">
        <v>68</v>
      </c>
      <c r="D66" s="4" t="s">
        <v>69</v>
      </c>
      <c r="E66" s="4" t="s">
        <v>70</v>
      </c>
      <c r="F66" s="4" t="s">
        <v>68</v>
      </c>
      <c r="G66" s="4" t="s">
        <v>69</v>
      </c>
      <c r="H66" s="4" t="s">
        <v>70</v>
      </c>
      <c r="I66" s="4" t="s">
        <v>68</v>
      </c>
      <c r="J66" s="4" t="s">
        <v>69</v>
      </c>
      <c r="K66" s="4" t="s">
        <v>70</v>
      </c>
    </row>
    <row r="67" spans="1:11" ht="15">
      <c r="A67" s="26"/>
      <c r="B67" s="26" t="s">
        <v>38</v>
      </c>
      <c r="C67" s="39">
        <f>SUM(C71:C72)</f>
        <v>0</v>
      </c>
      <c r="D67" s="39">
        <f>SUM(D71:D72)</f>
        <v>154.5</v>
      </c>
      <c r="E67" s="39">
        <f>C67+D67</f>
        <v>154.5</v>
      </c>
      <c r="F67" s="39">
        <f>SUM(F71:F72)</f>
        <v>0</v>
      </c>
      <c r="G67" s="39">
        <f>SUM(G71:G72)</f>
        <v>137.89499999999998</v>
      </c>
      <c r="H67" s="39">
        <f>F67+G67</f>
        <v>137.89499999999998</v>
      </c>
      <c r="I67" s="39"/>
      <c r="J67" s="39">
        <f t="shared" ref="J67:K67" si="31">G67/D67*100-100</f>
        <v>-10.747572815533985</v>
      </c>
      <c r="K67" s="39">
        <f t="shared" si="31"/>
        <v>-10.747572815533985</v>
      </c>
    </row>
    <row r="68" spans="1:11" ht="28.9" customHeight="1">
      <c r="A68" s="76" t="s">
        <v>95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</row>
    <row r="69" spans="1:11" ht="36.75" customHeight="1">
      <c r="A69" s="77" t="s">
        <v>144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</row>
    <row r="70" spans="1:11" ht="15">
      <c r="A70" s="26"/>
      <c r="B70" s="11" t="s">
        <v>12</v>
      </c>
      <c r="C70" s="26"/>
      <c r="D70" s="26"/>
      <c r="E70" s="26"/>
      <c r="F70" s="9"/>
      <c r="G70" s="9"/>
      <c r="H70" s="9"/>
      <c r="I70" s="38"/>
      <c r="J70" s="38"/>
      <c r="K70" s="38"/>
    </row>
    <row r="71" spans="1:11" ht="25.5">
      <c r="A71" s="29"/>
      <c r="B71" s="40" t="s">
        <v>129</v>
      </c>
      <c r="C71" s="33"/>
      <c r="D71" s="33">
        <v>154.5</v>
      </c>
      <c r="E71" s="39">
        <f t="shared" ref="E71:E72" si="32">C71+D71</f>
        <v>154.5</v>
      </c>
      <c r="F71" s="33"/>
      <c r="G71" s="33">
        <v>87.894999999999996</v>
      </c>
      <c r="H71" s="39">
        <f t="shared" ref="H71:H72" si="33">F71+G71</f>
        <v>87.894999999999996</v>
      </c>
      <c r="I71" s="39"/>
      <c r="J71" s="39">
        <f t="shared" ref="J71" si="34">G71/D71*100-100</f>
        <v>-43.110032362459549</v>
      </c>
      <c r="K71" s="39">
        <f t="shared" ref="K71" si="35">H71/E71*100-100</f>
        <v>-43.110032362459549</v>
      </c>
    </row>
    <row r="72" spans="1:11" ht="25.5">
      <c r="A72" s="29"/>
      <c r="B72" s="40" t="s">
        <v>130</v>
      </c>
      <c r="C72" s="33"/>
      <c r="D72" s="33"/>
      <c r="E72" s="39">
        <f t="shared" si="32"/>
        <v>0</v>
      </c>
      <c r="F72" s="33"/>
      <c r="G72" s="33">
        <v>50</v>
      </c>
      <c r="H72" s="39">
        <f t="shared" si="33"/>
        <v>50</v>
      </c>
      <c r="I72" s="39"/>
      <c r="J72" s="39">
        <v>100</v>
      </c>
      <c r="K72" s="39">
        <v>100</v>
      </c>
    </row>
    <row r="73" spans="1:11" ht="37.9" customHeight="1">
      <c r="A73" s="78" t="s">
        <v>97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ht="30.75" customHeight="1">
      <c r="A74" s="77" t="s">
        <v>144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</row>
    <row r="75" spans="1:11" s="8" customFormat="1" ht="14.25">
      <c r="A75" s="24" t="s">
        <v>87</v>
      </c>
      <c r="B75" s="24" t="s">
        <v>88</v>
      </c>
      <c r="C75" s="27"/>
      <c r="D75" s="27"/>
      <c r="E75" s="27"/>
      <c r="F75" s="27"/>
      <c r="G75" s="27"/>
      <c r="H75" s="27"/>
      <c r="I75" s="33"/>
      <c r="J75" s="33"/>
      <c r="K75" s="33"/>
    </row>
    <row r="76" spans="1:11" s="8" customFormat="1" ht="25.5">
      <c r="A76" s="24"/>
      <c r="B76" s="40" t="s">
        <v>129</v>
      </c>
      <c r="C76" s="30"/>
      <c r="D76" s="27">
        <v>154.5</v>
      </c>
      <c r="E76" s="27">
        <f>C76+D76</f>
        <v>154.5</v>
      </c>
      <c r="F76" s="27"/>
      <c r="G76" s="27">
        <v>87.9</v>
      </c>
      <c r="H76" s="27">
        <f>F76+G76</f>
        <v>87.9</v>
      </c>
      <c r="I76" s="33"/>
      <c r="J76" s="39">
        <f t="shared" ref="J76" si="36">G76/D76*100-100</f>
        <v>-43.106796116504853</v>
      </c>
      <c r="K76" s="39">
        <f t="shared" ref="K76" si="37">H76/E76*100-100</f>
        <v>-43.106796116504853</v>
      </c>
    </row>
    <row r="77" spans="1:11" s="8" customFormat="1" ht="25.5">
      <c r="A77" s="24"/>
      <c r="B77" s="40" t="s">
        <v>130</v>
      </c>
      <c r="C77" s="30"/>
      <c r="D77" s="27"/>
      <c r="E77" s="27">
        <f t="shared" ref="E77" si="38">C77+D77</f>
        <v>0</v>
      </c>
      <c r="F77" s="27"/>
      <c r="G77" s="27">
        <v>50</v>
      </c>
      <c r="H77" s="27">
        <f t="shared" ref="H77" si="39">F77+G77</f>
        <v>50</v>
      </c>
      <c r="I77" s="33"/>
      <c r="J77" s="33">
        <v>100</v>
      </c>
      <c r="K77" s="33">
        <v>100</v>
      </c>
    </row>
    <row r="78" spans="1:11" s="8" customFormat="1" ht="14.25">
      <c r="A78" s="24" t="s">
        <v>89</v>
      </c>
      <c r="B78" s="24" t="s">
        <v>90</v>
      </c>
      <c r="C78" s="27"/>
      <c r="D78" s="27"/>
      <c r="E78" s="27"/>
      <c r="F78" s="27"/>
      <c r="G78" s="27"/>
      <c r="H78" s="27"/>
      <c r="I78" s="33"/>
      <c r="J78" s="33"/>
      <c r="K78" s="33"/>
    </row>
    <row r="79" spans="1:11" ht="15.75">
      <c r="A79" s="26"/>
      <c r="B79" s="20" t="s">
        <v>133</v>
      </c>
      <c r="C79" s="27"/>
      <c r="D79" s="27">
        <v>25</v>
      </c>
      <c r="E79" s="27">
        <f t="shared" ref="E79:E80" si="40">C79+D79</f>
        <v>25</v>
      </c>
      <c r="F79" s="27"/>
      <c r="G79" s="27">
        <v>14</v>
      </c>
      <c r="H79" s="27">
        <f t="shared" ref="H79:H86" si="41">F79+G79</f>
        <v>14</v>
      </c>
      <c r="I79" s="33"/>
      <c r="J79" s="39">
        <f t="shared" ref="J79" si="42">G79/D79*100-100</f>
        <v>-43.999999999999993</v>
      </c>
      <c r="K79" s="39">
        <f t="shared" ref="K79" si="43">H79/E79*100-100</f>
        <v>-43.999999999999993</v>
      </c>
    </row>
    <row r="80" spans="1:11" ht="15.75">
      <c r="A80" s="26"/>
      <c r="B80" s="20" t="s">
        <v>134</v>
      </c>
      <c r="C80" s="27"/>
      <c r="D80" s="27"/>
      <c r="E80" s="27">
        <f t="shared" si="40"/>
        <v>0</v>
      </c>
      <c r="F80" s="27"/>
      <c r="G80" s="27">
        <v>2</v>
      </c>
      <c r="H80" s="27">
        <f t="shared" si="41"/>
        <v>2</v>
      </c>
      <c r="I80" s="33"/>
      <c r="J80" s="33">
        <v>100</v>
      </c>
      <c r="K80" s="33">
        <v>100</v>
      </c>
    </row>
    <row r="81" spans="1:11" s="8" customFormat="1" ht="14.25">
      <c r="A81" s="24" t="s">
        <v>91</v>
      </c>
      <c r="B81" s="24" t="s">
        <v>92</v>
      </c>
      <c r="C81" s="27"/>
      <c r="D81" s="27"/>
      <c r="E81" s="27"/>
      <c r="F81" s="27"/>
      <c r="G81" s="27"/>
      <c r="H81" s="27"/>
      <c r="I81" s="33"/>
      <c r="J81" s="33"/>
      <c r="K81" s="33"/>
    </row>
    <row r="82" spans="1:11" s="8" customFormat="1" ht="31.5">
      <c r="A82" s="42"/>
      <c r="B82" s="36" t="s">
        <v>135</v>
      </c>
      <c r="C82" s="41"/>
      <c r="D82" s="41">
        <v>6.18</v>
      </c>
      <c r="E82" s="41">
        <f t="shared" ref="E82:E83" si="44">C82+D82</f>
        <v>6.18</v>
      </c>
      <c r="F82" s="41"/>
      <c r="G82" s="41">
        <f>ROUND(G76/G79,1)</f>
        <v>6.3</v>
      </c>
      <c r="H82" s="41">
        <f t="shared" si="41"/>
        <v>6.3</v>
      </c>
      <c r="I82" s="33"/>
      <c r="J82" s="39">
        <f t="shared" ref="J82" si="45">G82/D82*100-100</f>
        <v>1.9417475728155296</v>
      </c>
      <c r="K82" s="39">
        <f t="shared" ref="K82" si="46">H82/E82*100-100</f>
        <v>1.9417475728155296</v>
      </c>
    </row>
    <row r="83" spans="1:11" ht="31.5">
      <c r="A83" s="26"/>
      <c r="B83" s="23" t="s">
        <v>136</v>
      </c>
      <c r="C83" s="27"/>
      <c r="D83" s="27"/>
      <c r="E83" s="41">
        <f t="shared" si="44"/>
        <v>0</v>
      </c>
      <c r="F83" s="27"/>
      <c r="G83" s="41">
        <f>ROUND(G77/G80,1)</f>
        <v>25</v>
      </c>
      <c r="H83" s="41">
        <f t="shared" si="41"/>
        <v>25</v>
      </c>
      <c r="I83" s="33"/>
      <c r="J83" s="33">
        <v>100</v>
      </c>
      <c r="K83" s="33">
        <v>100</v>
      </c>
    </row>
    <row r="84" spans="1:11" ht="14.25">
      <c r="A84" s="24">
        <v>4</v>
      </c>
      <c r="B84" s="25" t="s">
        <v>115</v>
      </c>
      <c r="C84" s="27"/>
      <c r="D84" s="27"/>
      <c r="E84" s="27"/>
      <c r="F84" s="27"/>
      <c r="G84" s="27"/>
      <c r="H84" s="27"/>
      <c r="I84" s="33"/>
      <c r="J84" s="33"/>
      <c r="K84" s="33"/>
    </row>
    <row r="85" spans="1:11" ht="31.5">
      <c r="A85" s="42"/>
      <c r="B85" s="37" t="s">
        <v>138</v>
      </c>
      <c r="C85" s="41"/>
      <c r="D85" s="41">
        <v>115.4</v>
      </c>
      <c r="E85" s="41">
        <f t="shared" ref="E85:E86" si="47">C85+D85</f>
        <v>115.4</v>
      </c>
      <c r="F85" s="41"/>
      <c r="G85" s="41">
        <v>100</v>
      </c>
      <c r="H85" s="41">
        <f t="shared" si="41"/>
        <v>100</v>
      </c>
      <c r="I85" s="33"/>
      <c r="J85" s="39">
        <f t="shared" ref="J85" si="48">G85/D85*100-100</f>
        <v>-13.344887348353566</v>
      </c>
      <c r="K85" s="39">
        <f t="shared" ref="K85" si="49">H85/E85*100-100</f>
        <v>-13.344887348353566</v>
      </c>
    </row>
    <row r="86" spans="1:11" ht="47.25">
      <c r="A86" s="26"/>
      <c r="B86" s="37" t="s">
        <v>139</v>
      </c>
      <c r="C86" s="27"/>
      <c r="D86" s="27"/>
      <c r="E86" s="41">
        <f t="shared" si="47"/>
        <v>0</v>
      </c>
      <c r="F86" s="27"/>
      <c r="G86" s="27">
        <v>100</v>
      </c>
      <c r="H86" s="41">
        <f t="shared" si="41"/>
        <v>100</v>
      </c>
      <c r="I86" s="33"/>
      <c r="J86" s="33">
        <v>100</v>
      </c>
      <c r="K86" s="33">
        <v>100</v>
      </c>
    </row>
    <row r="87" spans="1:11" ht="17.45" customHeight="1">
      <c r="A87" s="78" t="s">
        <v>96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</row>
    <row r="88" spans="1:11" ht="49.5" customHeight="1">
      <c r="A88" s="79" t="s">
        <v>145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</row>
    <row r="89" spans="1:11" ht="13.9" customHeight="1">
      <c r="A89" s="80" t="s">
        <v>98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</row>
    <row r="90" spans="1:11" ht="33" customHeight="1">
      <c r="A90" s="72" t="s">
        <v>99</v>
      </c>
      <c r="B90" s="72"/>
      <c r="C90" s="72"/>
      <c r="D90" s="72"/>
      <c r="E90" s="72"/>
      <c r="F90" s="72"/>
      <c r="G90" s="72"/>
      <c r="H90" s="72"/>
      <c r="I90" s="72"/>
      <c r="J90" s="72"/>
      <c r="K90" s="72"/>
    </row>
    <row r="91" spans="1:11" ht="15" customHeight="1">
      <c r="A91" s="73" t="s">
        <v>111</v>
      </c>
      <c r="B91" s="74"/>
      <c r="C91" s="74"/>
      <c r="D91" s="74"/>
      <c r="E91" s="74"/>
      <c r="F91" s="74"/>
      <c r="G91" s="74"/>
      <c r="H91" s="74"/>
      <c r="I91" s="74"/>
      <c r="J91" s="74"/>
      <c r="K91" s="74"/>
    </row>
    <row r="92" spans="1:11" ht="72">
      <c r="A92" s="26" t="s">
        <v>39</v>
      </c>
      <c r="B92" s="26" t="s">
        <v>8</v>
      </c>
      <c r="C92" s="7" t="s">
        <v>100</v>
      </c>
      <c r="D92" s="7" t="s">
        <v>101</v>
      </c>
      <c r="E92" s="7" t="s">
        <v>102</v>
      </c>
      <c r="F92" s="7" t="s">
        <v>85</v>
      </c>
      <c r="G92" s="7" t="s">
        <v>103</v>
      </c>
      <c r="H92" s="7" t="s">
        <v>104</v>
      </c>
    </row>
    <row r="93" spans="1:11" ht="15">
      <c r="A93" s="26" t="s">
        <v>5</v>
      </c>
      <c r="B93" s="26" t="s">
        <v>17</v>
      </c>
      <c r="C93" s="26" t="s">
        <v>27</v>
      </c>
      <c r="D93" s="26" t="s">
        <v>35</v>
      </c>
      <c r="E93" s="26" t="s">
        <v>34</v>
      </c>
      <c r="F93" s="26" t="s">
        <v>40</v>
      </c>
      <c r="G93" s="26" t="s">
        <v>33</v>
      </c>
      <c r="H93" s="26" t="s">
        <v>41</v>
      </c>
    </row>
    <row r="94" spans="1:11" ht="15">
      <c r="A94" s="26" t="s">
        <v>42</v>
      </c>
      <c r="B94" s="26" t="s">
        <v>43</v>
      </c>
      <c r="C94" s="26" t="s">
        <v>11</v>
      </c>
      <c r="D94" s="26"/>
      <c r="E94" s="26"/>
      <c r="F94" s="26">
        <f>E94-D94</f>
        <v>0</v>
      </c>
      <c r="G94" s="26" t="s">
        <v>11</v>
      </c>
      <c r="H94" s="26" t="s">
        <v>11</v>
      </c>
    </row>
    <row r="95" spans="1:11" ht="15">
      <c r="A95" s="26"/>
      <c r="B95" s="26" t="s">
        <v>44</v>
      </c>
      <c r="C95" s="26" t="s">
        <v>11</v>
      </c>
      <c r="D95" s="26"/>
      <c r="E95" s="26"/>
      <c r="F95" s="26">
        <f t="shared" ref="F95:F96" si="50">E95-D95</f>
        <v>0</v>
      </c>
      <c r="G95" s="26" t="s">
        <v>11</v>
      </c>
      <c r="H95" s="26" t="s">
        <v>11</v>
      </c>
    </row>
    <row r="96" spans="1:11" ht="30">
      <c r="A96" s="26"/>
      <c r="B96" s="26" t="s">
        <v>45</v>
      </c>
      <c r="C96" s="26" t="s">
        <v>11</v>
      </c>
      <c r="D96" s="51">
        <v>137.9</v>
      </c>
      <c r="E96" s="51">
        <v>137.9</v>
      </c>
      <c r="F96" s="26">
        <f t="shared" si="50"/>
        <v>0</v>
      </c>
      <c r="G96" s="26" t="s">
        <v>11</v>
      </c>
      <c r="H96" s="26" t="s">
        <v>11</v>
      </c>
    </row>
    <row r="97" spans="1:11" ht="15">
      <c r="A97" s="26"/>
      <c r="B97" s="26" t="s">
        <v>46</v>
      </c>
      <c r="C97" s="26" t="s">
        <v>11</v>
      </c>
      <c r="D97" s="26"/>
      <c r="E97" s="26"/>
      <c r="F97" s="26"/>
      <c r="G97" s="26" t="s">
        <v>11</v>
      </c>
      <c r="H97" s="26" t="s">
        <v>11</v>
      </c>
    </row>
    <row r="98" spans="1:11" ht="15">
      <c r="A98" s="26"/>
      <c r="B98" s="26" t="s">
        <v>47</v>
      </c>
      <c r="C98" s="26" t="s">
        <v>11</v>
      </c>
      <c r="D98" s="26"/>
      <c r="E98" s="26"/>
      <c r="F98" s="26"/>
      <c r="G98" s="26" t="s">
        <v>11</v>
      </c>
      <c r="H98" s="26" t="s">
        <v>11</v>
      </c>
    </row>
    <row r="99" spans="1:11">
      <c r="A99" s="64" t="s">
        <v>113</v>
      </c>
      <c r="B99" s="53"/>
      <c r="C99" s="53"/>
      <c r="D99" s="53"/>
      <c r="E99" s="53"/>
      <c r="F99" s="53"/>
      <c r="G99" s="53"/>
      <c r="H99" s="53"/>
    </row>
    <row r="100" spans="1:11" ht="15">
      <c r="A100" s="26" t="s">
        <v>17</v>
      </c>
      <c r="B100" s="26" t="s">
        <v>48</v>
      </c>
      <c r="C100" s="26" t="s">
        <v>11</v>
      </c>
      <c r="D100" s="26"/>
      <c r="E100" s="26"/>
      <c r="F100" s="26">
        <f t="shared" ref="F100" si="51">E100-D100</f>
        <v>0</v>
      </c>
      <c r="G100" s="26" t="s">
        <v>11</v>
      </c>
      <c r="H100" s="26" t="s">
        <v>11</v>
      </c>
    </row>
    <row r="101" spans="1:11">
      <c r="A101" s="64" t="s">
        <v>121</v>
      </c>
      <c r="B101" s="53"/>
      <c r="C101" s="53"/>
      <c r="D101" s="53"/>
      <c r="E101" s="53"/>
      <c r="F101" s="53"/>
      <c r="G101" s="53"/>
      <c r="H101" s="53"/>
    </row>
    <row r="102" spans="1:11">
      <c r="A102" s="53" t="s">
        <v>49</v>
      </c>
      <c r="B102" s="53"/>
      <c r="C102" s="53"/>
      <c r="D102" s="53"/>
      <c r="E102" s="53"/>
      <c r="F102" s="53"/>
      <c r="G102" s="53"/>
      <c r="H102" s="53"/>
    </row>
    <row r="103" spans="1:11" ht="15">
      <c r="A103" s="26" t="s">
        <v>19</v>
      </c>
      <c r="B103" s="26" t="s">
        <v>50</v>
      </c>
      <c r="C103" s="26"/>
      <c r="D103" s="26"/>
      <c r="E103" s="26"/>
      <c r="F103" s="26"/>
      <c r="G103" s="26"/>
      <c r="H103" s="26"/>
    </row>
    <row r="104" spans="1:11" ht="15">
      <c r="A104" s="26"/>
      <c r="B104" s="26" t="s">
        <v>51</v>
      </c>
      <c r="C104" s="26"/>
      <c r="D104" s="26"/>
      <c r="E104" s="26"/>
      <c r="F104" s="26">
        <f t="shared" ref="F104" si="52">E104-D104</f>
        <v>0</v>
      </c>
      <c r="G104" s="26"/>
      <c r="H104" s="26"/>
    </row>
    <row r="105" spans="1:11" ht="13.5" thickBot="1">
      <c r="A105" s="83" t="s">
        <v>52</v>
      </c>
      <c r="B105" s="84"/>
      <c r="C105" s="84"/>
      <c r="D105" s="84"/>
      <c r="E105" s="84"/>
      <c r="F105" s="84"/>
      <c r="G105" s="84"/>
      <c r="H105" s="85"/>
    </row>
    <row r="106" spans="1:11" ht="30">
      <c r="A106" s="26"/>
      <c r="B106" s="28" t="s">
        <v>114</v>
      </c>
      <c r="C106" s="26"/>
      <c r="D106" s="26"/>
      <c r="E106" s="26"/>
      <c r="F106" s="26">
        <f t="shared" ref="F106" si="53">E106-D106</f>
        <v>0</v>
      </c>
      <c r="G106" s="26"/>
      <c r="H106" s="26"/>
    </row>
    <row r="107" spans="1:11" ht="30">
      <c r="A107" s="26"/>
      <c r="B107" s="26" t="s">
        <v>53</v>
      </c>
      <c r="C107" s="26"/>
      <c r="D107" s="26"/>
      <c r="E107" s="26"/>
      <c r="F107" s="26"/>
      <c r="G107" s="26"/>
      <c r="H107" s="26"/>
    </row>
    <row r="108" spans="1:11" ht="30">
      <c r="A108" s="26" t="s">
        <v>20</v>
      </c>
      <c r="B108" s="26" t="s">
        <v>54</v>
      </c>
      <c r="C108" s="26" t="s">
        <v>11</v>
      </c>
      <c r="D108" s="26"/>
      <c r="E108" s="26"/>
      <c r="F108" s="26"/>
      <c r="G108" s="26" t="s">
        <v>11</v>
      </c>
      <c r="H108" s="26" t="s">
        <v>11</v>
      </c>
    </row>
    <row r="109" spans="1:11" ht="22.9" customHeight="1">
      <c r="A109" s="86" t="s">
        <v>140</v>
      </c>
      <c r="B109" s="86"/>
      <c r="C109" s="86"/>
      <c r="D109" s="86"/>
      <c r="E109" s="86"/>
      <c r="F109" s="86"/>
      <c r="G109" s="86"/>
      <c r="H109" s="86"/>
      <c r="I109" s="86"/>
      <c r="J109" s="86"/>
      <c r="K109" s="86"/>
    </row>
    <row r="110" spans="1:11" ht="16.899999999999999" customHeight="1">
      <c r="A110" s="81" t="s">
        <v>141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81"/>
    </row>
    <row r="111" spans="1:11" ht="18" customHeight="1">
      <c r="A111" s="81" t="s">
        <v>105</v>
      </c>
      <c r="B111" s="87"/>
      <c r="C111" s="87"/>
      <c r="D111" s="87"/>
      <c r="E111" s="87"/>
      <c r="F111" s="87"/>
      <c r="G111" s="87"/>
      <c r="H111" s="87"/>
      <c r="I111" s="87"/>
      <c r="J111" s="87"/>
      <c r="K111" s="87"/>
    </row>
    <row r="112" spans="1:11" ht="28.9" customHeight="1">
      <c r="A112" s="88" t="s">
        <v>146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</row>
    <row r="113" spans="1:11" ht="39.75" customHeight="1">
      <c r="A113" s="81" t="s">
        <v>147</v>
      </c>
      <c r="B113" s="81"/>
      <c r="C113" s="81"/>
      <c r="D113" s="81"/>
      <c r="E113" s="81"/>
      <c r="F113" s="81"/>
      <c r="G113" s="81"/>
      <c r="H113" s="81"/>
      <c r="I113" s="81"/>
      <c r="J113" s="81"/>
      <c r="K113" s="81"/>
    </row>
    <row r="114" spans="1:11" ht="34.15" customHeight="1">
      <c r="A114" s="81" t="s">
        <v>148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81"/>
    </row>
    <row r="115" spans="1:11" ht="22.5" customHeight="1">
      <c r="A115" s="81" t="s">
        <v>149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</row>
    <row r="116" spans="1:11" ht="22.5" customHeight="1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</row>
    <row r="117" spans="1:11" ht="36" customHeight="1">
      <c r="B117" s="10" t="s">
        <v>142</v>
      </c>
      <c r="C117" s="46"/>
      <c r="D117" s="46"/>
      <c r="E117" s="82" t="s">
        <v>143</v>
      </c>
      <c r="F117" s="82"/>
      <c r="G117" s="82"/>
    </row>
  </sheetData>
  <mergeCells count="73">
    <mergeCell ref="A114:K114"/>
    <mergeCell ref="A115:K115"/>
    <mergeCell ref="E117:G117"/>
    <mergeCell ref="A105:H105"/>
    <mergeCell ref="A109:K109"/>
    <mergeCell ref="A110:K110"/>
    <mergeCell ref="A111:K111"/>
    <mergeCell ref="A112:K112"/>
    <mergeCell ref="A113:K113"/>
    <mergeCell ref="A102:H102"/>
    <mergeCell ref="A68:K68"/>
    <mergeCell ref="A69:K69"/>
    <mergeCell ref="A73:K73"/>
    <mergeCell ref="A74:K74"/>
    <mergeCell ref="A87:K87"/>
    <mergeCell ref="A88:K88"/>
    <mergeCell ref="A89:K89"/>
    <mergeCell ref="A90:K90"/>
    <mergeCell ref="A91:K91"/>
    <mergeCell ref="A99:H99"/>
    <mergeCell ref="A101:H101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A60:K60"/>
    <mergeCell ref="C44:E44"/>
    <mergeCell ref="F44:H44"/>
    <mergeCell ref="I44:K44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C56:E56"/>
    <mergeCell ref="F56:H56"/>
    <mergeCell ref="I56:K56"/>
    <mergeCell ref="A12:K12"/>
    <mergeCell ref="A42:A43"/>
    <mergeCell ref="B42:B43"/>
    <mergeCell ref="C42:E42"/>
    <mergeCell ref="F42:H42"/>
    <mergeCell ref="I42:K42"/>
    <mergeCell ref="A17:K17"/>
    <mergeCell ref="A21:K21"/>
    <mergeCell ref="A27:E27"/>
    <mergeCell ref="A34:E34"/>
    <mergeCell ref="A40:K40"/>
    <mergeCell ref="A59:K59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</mergeCells>
  <pageMargins left="1.1811023622047243" right="0.31496062992125984" top="0.31496062992125984" bottom="0.31496062992125984" header="0.31496062992125984" footer="0.31496062992125984"/>
  <pageSetup paperSize="9" scale="70" fitToHeight="0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4081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Finvid8</cp:lastModifiedBy>
  <cp:lastPrinted>2020-04-01T10:55:09Z</cp:lastPrinted>
  <dcterms:created xsi:type="dcterms:W3CDTF">2019-07-18T07:25:18Z</dcterms:created>
  <dcterms:modified xsi:type="dcterms:W3CDTF">2020-04-06T05:56:51Z</dcterms:modified>
</cp:coreProperties>
</file>